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User\Dropbox\統鮮-駐外景美\7菜單\112.04\"/>
    </mc:Choice>
  </mc:AlternateContent>
  <xr:revisionPtr revIDLastSave="0" documentId="13_ncr:1_{51E96A27-F801-4769-8CAC-193EE2ACCB15}" xr6:coauthVersionLast="36" xr6:coauthVersionMax="36" xr10:uidLastSave="{00000000-0000-0000-0000-000000000000}"/>
  <bookViews>
    <workbookView xWindow="2115" yWindow="2115" windowWidth="11520" windowHeight="10995" xr2:uid="{00000000-000D-0000-FFFF-FFFF00000000}"/>
  </bookViews>
  <sheets>
    <sheet name="菜單→請菜名都修改這個" sheetId="1" r:id="rId1"/>
    <sheet name="食材明細KEY這裡" sheetId="2" r:id="rId2"/>
    <sheet name="素食" sheetId="3" r:id="rId3"/>
  </sheets>
  <definedNames>
    <definedName name="_xlnm._FilterDatabase" localSheetId="1" hidden="1">食材明細KEY這裡!$A$3:$M$1401</definedName>
    <definedName name="_xlnm.Print_Area" localSheetId="1">食材明細KEY這裡!$A$1:$H$1032</definedName>
    <definedName name="_xlnm.Print_Area" localSheetId="2">素食!$A$1:$H$22</definedName>
    <definedName name="_xlnm.Print_Area" localSheetId="0">菜單→請菜名都修改這個!$A$1:$H$22</definedName>
  </definedNames>
  <calcPr calcId="191029"/>
</workbook>
</file>

<file path=xl/calcChain.xml><?xml version="1.0" encoding="utf-8"?>
<calcChain xmlns="http://schemas.openxmlformats.org/spreadsheetml/2006/main">
  <c r="H542" i="2" l="1"/>
  <c r="H576" i="2"/>
  <c r="H577" i="2"/>
  <c r="H578" i="2"/>
  <c r="H579" i="2"/>
  <c r="H563" i="2" l="1"/>
  <c r="H562" i="2"/>
  <c r="B509" i="2" l="1"/>
  <c r="D1009" i="2" l="1"/>
  <c r="D509" i="2" l="1"/>
  <c r="H376" i="2" l="1"/>
  <c r="D264" i="2" l="1"/>
  <c r="E29" i="3" l="1"/>
  <c r="Q8" i="3"/>
  <c r="Q7" i="3"/>
  <c r="Q6" i="3"/>
  <c r="Q5" i="3"/>
  <c r="Q4" i="3"/>
  <c r="Q3" i="3"/>
  <c r="D1136" i="2" l="1"/>
  <c r="D1126" i="2"/>
  <c r="D1115" i="2"/>
  <c r="D1104" i="2"/>
  <c r="D1092" i="2"/>
  <c r="H685" i="2" l="1"/>
  <c r="H16" i="2" l="1"/>
  <c r="H17" i="2"/>
  <c r="H18" i="2"/>
  <c r="H19" i="2"/>
  <c r="H20" i="2"/>
  <c r="H21" i="2"/>
  <c r="H22" i="2"/>
  <c r="H23" i="2"/>
  <c r="H15" i="2"/>
  <c r="H635" i="2" l="1"/>
  <c r="H636" i="2"/>
  <c r="H637" i="2"/>
  <c r="H583" i="2"/>
  <c r="H531" i="2"/>
  <c r="H532" i="2"/>
  <c r="H533" i="2"/>
  <c r="H534" i="2"/>
  <c r="D468" i="2"/>
  <c r="D418" i="2" l="1"/>
  <c r="H221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119" i="2" l="1"/>
  <c r="H67" i="2" l="1"/>
  <c r="H68" i="2"/>
  <c r="H69" i="2"/>
  <c r="H70" i="2"/>
  <c r="H1115" i="2" l="1"/>
  <c r="H1097" i="2"/>
  <c r="J1097" i="2" s="1"/>
  <c r="H304" i="2"/>
  <c r="H858" i="2" l="1"/>
  <c r="J534" i="2"/>
  <c r="D828" i="2"/>
  <c r="H1125" i="2" l="1"/>
  <c r="H1105" i="2"/>
  <c r="J1105" i="2" s="1"/>
  <c r="H1095" i="2"/>
  <c r="J1095" i="2" s="1"/>
  <c r="H1010" i="2"/>
  <c r="J1010" i="2" s="1"/>
  <c r="H908" i="2"/>
  <c r="J908" i="2" s="1"/>
  <c r="H907" i="2"/>
  <c r="J907" i="2" s="1"/>
  <c r="H388" i="2"/>
  <c r="H389" i="2"/>
  <c r="J389" i="2" s="1"/>
  <c r="H253" i="2"/>
  <c r="J253" i="2" s="1"/>
  <c r="H79" i="2"/>
  <c r="J79" i="2" s="1"/>
  <c r="H78" i="2"/>
  <c r="J78" i="2" s="1"/>
  <c r="D66" i="2" l="1"/>
  <c r="H948" i="2"/>
  <c r="H634" i="2" l="1"/>
  <c r="D1091" i="2" l="1"/>
  <c r="D988" i="2"/>
  <c r="D1041" i="2"/>
  <c r="D1081" i="2"/>
  <c r="D1071" i="2"/>
  <c r="D1061" i="2"/>
  <c r="D1051" i="2"/>
  <c r="D989" i="2"/>
  <c r="C1040" i="2" s="1"/>
  <c r="D1030" i="2"/>
  <c r="D1020" i="2"/>
  <c r="D999" i="2"/>
  <c r="D978" i="2"/>
  <c r="D968" i="2"/>
  <c r="D958" i="2"/>
  <c r="D948" i="2"/>
  <c r="D938" i="2"/>
  <c r="C938" i="2" s="1"/>
  <c r="C988" i="2" l="1"/>
  <c r="D55" i="2"/>
  <c r="H274" i="2" l="1"/>
  <c r="H265" i="2"/>
  <c r="H266" i="2"/>
  <c r="H267" i="2"/>
  <c r="H268" i="2"/>
  <c r="H269" i="2"/>
  <c r="H270" i="2"/>
  <c r="H271" i="2"/>
  <c r="H272" i="2"/>
  <c r="H273" i="2"/>
  <c r="H851" i="2" l="1"/>
  <c r="H423" i="2" l="1"/>
  <c r="H424" i="2"/>
  <c r="H425" i="2"/>
  <c r="H426" i="2"/>
  <c r="H427" i="2"/>
  <c r="H428" i="2"/>
  <c r="D365" i="2" l="1"/>
  <c r="D355" i="2"/>
  <c r="D345" i="2"/>
  <c r="D335" i="2" l="1"/>
  <c r="D325" i="2"/>
  <c r="D315" i="2"/>
  <c r="C315" i="2" s="1"/>
  <c r="H288" i="2"/>
  <c r="D1040" i="2" l="1"/>
  <c r="H1009" i="2"/>
  <c r="D685" i="2" l="1"/>
  <c r="D787" i="2"/>
  <c r="H122" i="2" l="1"/>
  <c r="D838" i="2" l="1"/>
  <c r="H479" i="2"/>
  <c r="C989" i="2" l="1"/>
  <c r="C1041" i="2"/>
  <c r="C1091" i="2" s="1"/>
  <c r="H895" i="2"/>
  <c r="J895" i="2" s="1"/>
  <c r="H695" i="2"/>
  <c r="J695" i="2" s="1"/>
  <c r="J265" i="2"/>
  <c r="J266" i="2"/>
  <c r="J267" i="2"/>
  <c r="J268" i="2"/>
  <c r="J269" i="2"/>
  <c r="J270" i="2"/>
  <c r="J271" i="2"/>
  <c r="J272" i="2"/>
  <c r="J273" i="2"/>
  <c r="J274" i="2"/>
  <c r="H275" i="2"/>
  <c r="J275" i="2" s="1"/>
  <c r="H276" i="2"/>
  <c r="J276" i="2" s="1"/>
  <c r="H277" i="2"/>
  <c r="J277" i="2" s="1"/>
  <c r="H183" i="2"/>
  <c r="J183" i="2" s="1"/>
  <c r="H949" i="2"/>
  <c r="J949" i="2" s="1"/>
  <c r="H950" i="2"/>
  <c r="J950" i="2" s="1"/>
  <c r="H951" i="2"/>
  <c r="J951" i="2" s="1"/>
  <c r="H66" i="2"/>
  <c r="J66" i="2" s="1"/>
  <c r="D98" i="2"/>
  <c r="D88" i="2"/>
  <c r="D76" i="2"/>
  <c r="D56" i="2"/>
  <c r="C56" i="2" s="1"/>
  <c r="C66" i="2" s="1"/>
  <c r="H108" i="2"/>
  <c r="J108" i="2" s="1"/>
  <c r="K108" i="2" s="1"/>
  <c r="D108" i="2"/>
  <c r="H107" i="2"/>
  <c r="J107" i="2" s="1"/>
  <c r="H106" i="2"/>
  <c r="J106" i="2" s="1"/>
  <c r="H105" i="2"/>
  <c r="J105" i="2" s="1"/>
  <c r="H104" i="2"/>
  <c r="J104" i="2" s="1"/>
  <c r="H103" i="2"/>
  <c r="J103" i="2" s="1"/>
  <c r="H102" i="2"/>
  <c r="J102" i="2" s="1"/>
  <c r="H101" i="2"/>
  <c r="J101" i="2" s="1"/>
  <c r="H100" i="2"/>
  <c r="J100" i="2" s="1"/>
  <c r="M99" i="2"/>
  <c r="H99" i="2"/>
  <c r="J99" i="2" s="1"/>
  <c r="M98" i="2"/>
  <c r="H98" i="2"/>
  <c r="J98" i="2" s="1"/>
  <c r="B98" i="2"/>
  <c r="H97" i="2"/>
  <c r="J97" i="2" s="1"/>
  <c r="H96" i="2"/>
  <c r="J96" i="2" s="1"/>
  <c r="H95" i="2"/>
  <c r="J95" i="2" s="1"/>
  <c r="H94" i="2"/>
  <c r="J94" i="2" s="1"/>
  <c r="H93" i="2"/>
  <c r="J93" i="2" s="1"/>
  <c r="H92" i="2"/>
  <c r="J92" i="2" s="1"/>
  <c r="H91" i="2"/>
  <c r="J91" i="2" s="1"/>
  <c r="H90" i="2"/>
  <c r="J90" i="2" s="1"/>
  <c r="M89" i="2"/>
  <c r="H89" i="2"/>
  <c r="J89" i="2" s="1"/>
  <c r="M88" i="2"/>
  <c r="H88" i="2"/>
  <c r="J88" i="2" s="1"/>
  <c r="B88" i="2"/>
  <c r="H87" i="2"/>
  <c r="J87" i="2" s="1"/>
  <c r="H86" i="2"/>
  <c r="J86" i="2" s="1"/>
  <c r="H85" i="2"/>
  <c r="J85" i="2" s="1"/>
  <c r="H84" i="2"/>
  <c r="J84" i="2" s="1"/>
  <c r="H83" i="2"/>
  <c r="J83" i="2" s="1"/>
  <c r="H82" i="2"/>
  <c r="J82" i="2" s="1"/>
  <c r="H81" i="2"/>
  <c r="J81" i="2" s="1"/>
  <c r="H80" i="2"/>
  <c r="J80" i="2" s="1"/>
  <c r="M77" i="2"/>
  <c r="H77" i="2"/>
  <c r="J77" i="2" s="1"/>
  <c r="M76" i="2"/>
  <c r="H76" i="2"/>
  <c r="J76" i="2" s="1"/>
  <c r="B76" i="2"/>
  <c r="H75" i="2"/>
  <c r="J75" i="2" s="1"/>
  <c r="H74" i="2"/>
  <c r="J74" i="2" s="1"/>
  <c r="H73" i="2"/>
  <c r="J73" i="2" s="1"/>
  <c r="H72" i="2"/>
  <c r="J72" i="2" s="1"/>
  <c r="H71" i="2"/>
  <c r="J71" i="2" s="1"/>
  <c r="J70" i="2"/>
  <c r="J69" i="2"/>
  <c r="J68" i="2"/>
  <c r="M67" i="2"/>
  <c r="J67" i="2"/>
  <c r="M66" i="2"/>
  <c r="B66" i="2"/>
  <c r="H65" i="2"/>
  <c r="J65" i="2" s="1"/>
  <c r="H64" i="2"/>
  <c r="J64" i="2" s="1"/>
  <c r="H63" i="2"/>
  <c r="J63" i="2" s="1"/>
  <c r="H62" i="2"/>
  <c r="J62" i="2" s="1"/>
  <c r="H61" i="2"/>
  <c r="J61" i="2" s="1"/>
  <c r="H60" i="2"/>
  <c r="J60" i="2" s="1"/>
  <c r="H59" i="2"/>
  <c r="J59" i="2" s="1"/>
  <c r="H58" i="2"/>
  <c r="J58" i="2" s="1"/>
  <c r="M57" i="2"/>
  <c r="H57" i="2"/>
  <c r="J57" i="2" s="1"/>
  <c r="M56" i="2"/>
  <c r="H56" i="2"/>
  <c r="J56" i="2" s="1"/>
  <c r="B56" i="2"/>
  <c r="J634" i="2"/>
  <c r="J325" i="2"/>
  <c r="D45" i="2"/>
  <c r="D35" i="2"/>
  <c r="D25" i="2"/>
  <c r="D15" i="2"/>
  <c r="D5" i="2"/>
  <c r="C5" i="2" s="1"/>
  <c r="C15" i="2" s="1"/>
  <c r="J15" i="2" s="1"/>
  <c r="Q4" i="1"/>
  <c r="Q3" i="1"/>
  <c r="J1401" i="2"/>
  <c r="K1401" i="2" s="1"/>
  <c r="J1400" i="2"/>
  <c r="J1399" i="2"/>
  <c r="J1398" i="2"/>
  <c r="J1397" i="2"/>
  <c r="J1396" i="2"/>
  <c r="J1395" i="2"/>
  <c r="J1394" i="2"/>
  <c r="J1393" i="2"/>
  <c r="M1392" i="2"/>
  <c r="J1392" i="2"/>
  <c r="M1391" i="2"/>
  <c r="J1391" i="2"/>
  <c r="B1391" i="2"/>
  <c r="J1390" i="2"/>
  <c r="J1389" i="2"/>
  <c r="J1388" i="2"/>
  <c r="J1387" i="2"/>
  <c r="J1386" i="2"/>
  <c r="J1385" i="2"/>
  <c r="J1384" i="2"/>
  <c r="J1383" i="2"/>
  <c r="M1382" i="2"/>
  <c r="J1382" i="2"/>
  <c r="M1381" i="2"/>
  <c r="J1381" i="2"/>
  <c r="B1381" i="2"/>
  <c r="J1380" i="2"/>
  <c r="J1379" i="2"/>
  <c r="J1378" i="2"/>
  <c r="J1377" i="2"/>
  <c r="J1376" i="2"/>
  <c r="J1375" i="2"/>
  <c r="J1374" i="2"/>
  <c r="J1373" i="2"/>
  <c r="M1372" i="2"/>
  <c r="J1372" i="2"/>
  <c r="M1371" i="2"/>
  <c r="J1371" i="2"/>
  <c r="B1371" i="2"/>
  <c r="J1370" i="2"/>
  <c r="J1369" i="2"/>
  <c r="J1368" i="2"/>
  <c r="J1367" i="2"/>
  <c r="J1366" i="2"/>
  <c r="J1365" i="2"/>
  <c r="J1364" i="2"/>
  <c r="J1363" i="2"/>
  <c r="M1362" i="2"/>
  <c r="J1362" i="2"/>
  <c r="M1361" i="2"/>
  <c r="J1361" i="2"/>
  <c r="B1361" i="2"/>
  <c r="J1360" i="2"/>
  <c r="J1359" i="2"/>
  <c r="J1358" i="2"/>
  <c r="J1357" i="2"/>
  <c r="J1356" i="2"/>
  <c r="J1355" i="2"/>
  <c r="J1354" i="2"/>
  <c r="J1353" i="2"/>
  <c r="M1352" i="2"/>
  <c r="J1352" i="2"/>
  <c r="M1351" i="2"/>
  <c r="J1351" i="2"/>
  <c r="B1351" i="2"/>
  <c r="J1350" i="2"/>
  <c r="K1350" i="2" s="1"/>
  <c r="J1349" i="2"/>
  <c r="J1348" i="2"/>
  <c r="J1347" i="2"/>
  <c r="J1346" i="2"/>
  <c r="J1345" i="2"/>
  <c r="J1344" i="2"/>
  <c r="J1343" i="2"/>
  <c r="J1342" i="2"/>
  <c r="M1341" i="2"/>
  <c r="J1341" i="2"/>
  <c r="M1340" i="2"/>
  <c r="J1340" i="2"/>
  <c r="B1340" i="2"/>
  <c r="J1339" i="2"/>
  <c r="J1338" i="2"/>
  <c r="J1337" i="2"/>
  <c r="J1336" i="2"/>
  <c r="J1335" i="2"/>
  <c r="J1334" i="2"/>
  <c r="J1333" i="2"/>
  <c r="J1332" i="2"/>
  <c r="M1331" i="2"/>
  <c r="J1331" i="2"/>
  <c r="M1330" i="2"/>
  <c r="J1330" i="2"/>
  <c r="B1330" i="2"/>
  <c r="J1329" i="2"/>
  <c r="J1328" i="2"/>
  <c r="J1327" i="2"/>
  <c r="J1326" i="2"/>
  <c r="J1325" i="2"/>
  <c r="J1324" i="2"/>
  <c r="J1323" i="2"/>
  <c r="J1322" i="2"/>
  <c r="M1321" i="2"/>
  <c r="J1321" i="2"/>
  <c r="M1320" i="2"/>
  <c r="J1320" i="2"/>
  <c r="B1320" i="2"/>
  <c r="J1319" i="2"/>
  <c r="J1318" i="2"/>
  <c r="J1317" i="2"/>
  <c r="J1316" i="2"/>
  <c r="J1315" i="2"/>
  <c r="J1314" i="2"/>
  <c r="J1313" i="2"/>
  <c r="J1312" i="2"/>
  <c r="M1311" i="2"/>
  <c r="J1311" i="2"/>
  <c r="M1310" i="2"/>
  <c r="J1310" i="2"/>
  <c r="B1310" i="2"/>
  <c r="J1309" i="2"/>
  <c r="J1308" i="2"/>
  <c r="J1307" i="2"/>
  <c r="J1306" i="2"/>
  <c r="J1305" i="2"/>
  <c r="J1304" i="2"/>
  <c r="J1303" i="2"/>
  <c r="J1302" i="2"/>
  <c r="M1301" i="2"/>
  <c r="J1301" i="2"/>
  <c r="M1300" i="2"/>
  <c r="J1300" i="2"/>
  <c r="B1300" i="2"/>
  <c r="J1299" i="2"/>
  <c r="K1299" i="2" s="1"/>
  <c r="D1299" i="2"/>
  <c r="C1299" i="2" s="1"/>
  <c r="J1298" i="2"/>
  <c r="J1297" i="2"/>
  <c r="J1296" i="2"/>
  <c r="J1295" i="2"/>
  <c r="J1294" i="2"/>
  <c r="J1293" i="2"/>
  <c r="J1292" i="2"/>
  <c r="J1291" i="2"/>
  <c r="M1290" i="2"/>
  <c r="J1290" i="2"/>
  <c r="M1289" i="2"/>
  <c r="J1289" i="2"/>
  <c r="D1289" i="2"/>
  <c r="B1289" i="2"/>
  <c r="J1288" i="2"/>
  <c r="J1287" i="2"/>
  <c r="J1286" i="2"/>
  <c r="J1285" i="2"/>
  <c r="J1284" i="2"/>
  <c r="J1283" i="2"/>
  <c r="J1282" i="2"/>
  <c r="J1281" i="2"/>
  <c r="M1280" i="2"/>
  <c r="J1280" i="2"/>
  <c r="M1279" i="2"/>
  <c r="J1279" i="2"/>
  <c r="D1279" i="2"/>
  <c r="B1279" i="2"/>
  <c r="J1278" i="2"/>
  <c r="J1277" i="2"/>
  <c r="J1276" i="2"/>
  <c r="J1275" i="2"/>
  <c r="J1274" i="2"/>
  <c r="J1273" i="2"/>
  <c r="J1272" i="2"/>
  <c r="J1271" i="2"/>
  <c r="M1270" i="2"/>
  <c r="J1270" i="2"/>
  <c r="M1269" i="2"/>
  <c r="J1269" i="2"/>
  <c r="D1269" i="2"/>
  <c r="B1269" i="2"/>
  <c r="J1268" i="2"/>
  <c r="J1267" i="2"/>
  <c r="J1266" i="2"/>
  <c r="J1265" i="2"/>
  <c r="J1264" i="2"/>
  <c r="J1263" i="2"/>
  <c r="J1262" i="2"/>
  <c r="J1261" i="2"/>
  <c r="M1260" i="2"/>
  <c r="J1260" i="2"/>
  <c r="M1259" i="2"/>
  <c r="J1259" i="2"/>
  <c r="D1259" i="2"/>
  <c r="B1259" i="2"/>
  <c r="J1258" i="2"/>
  <c r="J1257" i="2"/>
  <c r="J1256" i="2"/>
  <c r="J1255" i="2"/>
  <c r="J1254" i="2"/>
  <c r="J1253" i="2"/>
  <c r="J1252" i="2"/>
  <c r="J1251" i="2"/>
  <c r="M1250" i="2"/>
  <c r="J1250" i="2"/>
  <c r="M1249" i="2"/>
  <c r="J1249" i="2"/>
  <c r="D1249" i="2"/>
  <c r="C1249" i="2" s="1"/>
  <c r="C1259" i="2" s="1"/>
  <c r="B1249" i="2"/>
  <c r="H1248" i="2"/>
  <c r="J1248" i="2" s="1"/>
  <c r="K1248" i="2" s="1"/>
  <c r="D1248" i="2"/>
  <c r="C1248" i="2" s="1"/>
  <c r="H1247" i="2"/>
  <c r="J1247" i="2" s="1"/>
  <c r="H1246" i="2"/>
  <c r="J1246" i="2" s="1"/>
  <c r="H1245" i="2"/>
  <c r="J1245" i="2" s="1"/>
  <c r="H1244" i="2"/>
  <c r="J1244" i="2" s="1"/>
  <c r="H1243" i="2"/>
  <c r="J1243" i="2" s="1"/>
  <c r="H1242" i="2"/>
  <c r="J1242" i="2" s="1"/>
  <c r="H1241" i="2"/>
  <c r="J1241" i="2" s="1"/>
  <c r="H1240" i="2"/>
  <c r="J1240" i="2" s="1"/>
  <c r="M1239" i="2"/>
  <c r="H1239" i="2"/>
  <c r="J1239" i="2" s="1"/>
  <c r="M1238" i="2"/>
  <c r="H1238" i="2"/>
  <c r="J1238" i="2" s="1"/>
  <c r="D1238" i="2"/>
  <c r="B1238" i="2"/>
  <c r="H1237" i="2"/>
  <c r="J1237" i="2" s="1"/>
  <c r="H1236" i="2"/>
  <c r="J1236" i="2" s="1"/>
  <c r="H1235" i="2"/>
  <c r="J1235" i="2" s="1"/>
  <c r="H1234" i="2"/>
  <c r="J1234" i="2" s="1"/>
  <c r="H1233" i="2"/>
  <c r="J1233" i="2" s="1"/>
  <c r="H1232" i="2"/>
  <c r="J1232" i="2" s="1"/>
  <c r="H1231" i="2"/>
  <c r="J1231" i="2" s="1"/>
  <c r="H1230" i="2"/>
  <c r="J1230" i="2" s="1"/>
  <c r="M1229" i="2"/>
  <c r="H1229" i="2"/>
  <c r="J1229" i="2" s="1"/>
  <c r="M1228" i="2"/>
  <c r="H1228" i="2"/>
  <c r="J1228" i="2" s="1"/>
  <c r="D1228" i="2"/>
  <c r="B1228" i="2"/>
  <c r="H1227" i="2"/>
  <c r="J1227" i="2" s="1"/>
  <c r="H1226" i="2"/>
  <c r="J1226" i="2" s="1"/>
  <c r="H1225" i="2"/>
  <c r="J1225" i="2" s="1"/>
  <c r="H1224" i="2"/>
  <c r="J1224" i="2" s="1"/>
  <c r="H1223" i="2"/>
  <c r="J1223" i="2" s="1"/>
  <c r="H1222" i="2"/>
  <c r="J1222" i="2" s="1"/>
  <c r="H1221" i="2"/>
  <c r="J1221" i="2" s="1"/>
  <c r="H1220" i="2"/>
  <c r="J1220" i="2" s="1"/>
  <c r="M1219" i="2"/>
  <c r="H1219" i="2"/>
  <c r="J1219" i="2" s="1"/>
  <c r="M1218" i="2"/>
  <c r="H1218" i="2"/>
  <c r="J1218" i="2" s="1"/>
  <c r="D1218" i="2"/>
  <c r="B1218" i="2"/>
  <c r="H1217" i="2"/>
  <c r="J1217" i="2" s="1"/>
  <c r="H1216" i="2"/>
  <c r="J1216" i="2" s="1"/>
  <c r="H1215" i="2"/>
  <c r="J1215" i="2" s="1"/>
  <c r="H1214" i="2"/>
  <c r="J1214" i="2" s="1"/>
  <c r="H1213" i="2"/>
  <c r="J1213" i="2" s="1"/>
  <c r="J1212" i="2"/>
  <c r="H1211" i="2"/>
  <c r="J1211" i="2" s="1"/>
  <c r="H1210" i="2"/>
  <c r="J1210" i="2" s="1"/>
  <c r="M1209" i="2"/>
  <c r="H1209" i="2"/>
  <c r="J1209" i="2" s="1"/>
  <c r="M1208" i="2"/>
  <c r="H1208" i="2"/>
  <c r="J1208" i="2" s="1"/>
  <c r="D1208" i="2"/>
  <c r="B1208" i="2"/>
  <c r="H1207" i="2"/>
  <c r="J1207" i="2" s="1"/>
  <c r="H1206" i="2"/>
  <c r="J1206" i="2" s="1"/>
  <c r="H1205" i="2"/>
  <c r="J1205" i="2" s="1"/>
  <c r="H1204" i="2"/>
  <c r="J1204" i="2" s="1"/>
  <c r="H1203" i="2"/>
  <c r="J1203" i="2" s="1"/>
  <c r="H1202" i="2"/>
  <c r="J1202" i="2" s="1"/>
  <c r="H1201" i="2"/>
  <c r="J1201" i="2" s="1"/>
  <c r="H1200" i="2"/>
  <c r="J1200" i="2" s="1"/>
  <c r="M1199" i="2"/>
  <c r="H1199" i="2"/>
  <c r="J1199" i="2" s="1"/>
  <c r="M1198" i="2"/>
  <c r="H1198" i="2"/>
  <c r="J1198" i="2" s="1"/>
  <c r="D1198" i="2"/>
  <c r="C1198" i="2" s="1"/>
  <c r="C1208" i="2" s="1"/>
  <c r="B1198" i="2"/>
  <c r="H1197" i="2"/>
  <c r="J1197" i="2" s="1"/>
  <c r="K1197" i="2" s="1"/>
  <c r="D1197" i="2"/>
  <c r="C1197" i="2" s="1"/>
  <c r="H1196" i="2"/>
  <c r="J1196" i="2" s="1"/>
  <c r="H1195" i="2"/>
  <c r="J1195" i="2" s="1"/>
  <c r="H1194" i="2"/>
  <c r="J1194" i="2" s="1"/>
  <c r="H1193" i="2"/>
  <c r="J1193" i="2" s="1"/>
  <c r="H1192" i="2"/>
  <c r="J1192" i="2" s="1"/>
  <c r="H1191" i="2"/>
  <c r="J1191" i="2" s="1"/>
  <c r="H1190" i="2"/>
  <c r="J1190" i="2" s="1"/>
  <c r="H1189" i="2"/>
  <c r="J1189" i="2" s="1"/>
  <c r="M1188" i="2"/>
  <c r="H1188" i="2"/>
  <c r="J1188" i="2" s="1"/>
  <c r="M1187" i="2"/>
  <c r="H1187" i="2"/>
  <c r="J1187" i="2" s="1"/>
  <c r="D1187" i="2"/>
  <c r="B1187" i="2"/>
  <c r="H1186" i="2"/>
  <c r="J1186" i="2" s="1"/>
  <c r="H1185" i="2"/>
  <c r="J1185" i="2" s="1"/>
  <c r="H1184" i="2"/>
  <c r="J1184" i="2" s="1"/>
  <c r="H1183" i="2"/>
  <c r="J1183" i="2" s="1"/>
  <c r="H1182" i="2"/>
  <c r="J1182" i="2" s="1"/>
  <c r="H1181" i="2"/>
  <c r="J1181" i="2" s="1"/>
  <c r="H1180" i="2"/>
  <c r="J1180" i="2" s="1"/>
  <c r="H1179" i="2"/>
  <c r="J1179" i="2" s="1"/>
  <c r="M1178" i="2"/>
  <c r="H1178" i="2"/>
  <c r="J1178" i="2" s="1"/>
  <c r="M1177" i="2"/>
  <c r="H1177" i="2"/>
  <c r="J1177" i="2" s="1"/>
  <c r="D1177" i="2"/>
  <c r="B1177" i="2"/>
  <c r="H1176" i="2"/>
  <c r="J1176" i="2" s="1"/>
  <c r="H1175" i="2"/>
  <c r="J1175" i="2" s="1"/>
  <c r="H1174" i="2"/>
  <c r="J1174" i="2" s="1"/>
  <c r="H1173" i="2"/>
  <c r="J1173" i="2" s="1"/>
  <c r="H1172" i="2"/>
  <c r="J1172" i="2" s="1"/>
  <c r="H1171" i="2"/>
  <c r="J1171" i="2" s="1"/>
  <c r="H1170" i="2"/>
  <c r="J1170" i="2" s="1"/>
  <c r="H1169" i="2"/>
  <c r="J1169" i="2" s="1"/>
  <c r="M1168" i="2"/>
  <c r="H1168" i="2"/>
  <c r="J1168" i="2" s="1"/>
  <c r="M1167" i="2"/>
  <c r="H1167" i="2"/>
  <c r="J1167" i="2" s="1"/>
  <c r="D1167" i="2"/>
  <c r="B1167" i="2"/>
  <c r="H1166" i="2"/>
  <c r="J1166" i="2" s="1"/>
  <c r="H1165" i="2"/>
  <c r="J1165" i="2" s="1"/>
  <c r="H1164" i="2"/>
  <c r="J1164" i="2" s="1"/>
  <c r="H1163" i="2"/>
  <c r="J1163" i="2" s="1"/>
  <c r="H1162" i="2"/>
  <c r="J1162" i="2" s="1"/>
  <c r="H1161" i="2"/>
  <c r="J1161" i="2" s="1"/>
  <c r="H1160" i="2"/>
  <c r="J1160" i="2" s="1"/>
  <c r="H1159" i="2"/>
  <c r="J1159" i="2" s="1"/>
  <c r="M1158" i="2"/>
  <c r="H1158" i="2"/>
  <c r="J1158" i="2" s="1"/>
  <c r="M1157" i="2"/>
  <c r="H1157" i="2"/>
  <c r="J1157" i="2" s="1"/>
  <c r="D1157" i="2"/>
  <c r="B1157" i="2"/>
  <c r="H1156" i="2"/>
  <c r="J1156" i="2" s="1"/>
  <c r="H1155" i="2"/>
  <c r="J1155" i="2" s="1"/>
  <c r="H1154" i="2"/>
  <c r="J1154" i="2" s="1"/>
  <c r="H1153" i="2"/>
  <c r="J1153" i="2" s="1"/>
  <c r="H1152" i="2"/>
  <c r="J1152" i="2" s="1"/>
  <c r="H1151" i="2"/>
  <c r="J1151" i="2" s="1"/>
  <c r="H1150" i="2"/>
  <c r="J1150" i="2" s="1"/>
  <c r="H1149" i="2"/>
  <c r="J1149" i="2" s="1"/>
  <c r="M1148" i="2"/>
  <c r="H1148" i="2"/>
  <c r="J1148" i="2" s="1"/>
  <c r="M1147" i="2"/>
  <c r="H1147" i="2"/>
  <c r="J1147" i="2" s="1"/>
  <c r="D1147" i="2"/>
  <c r="C1147" i="2" s="1"/>
  <c r="C1157" i="2" s="1"/>
  <c r="B1147" i="2"/>
  <c r="H1146" i="2"/>
  <c r="J1146" i="2" s="1"/>
  <c r="K1146" i="2" s="1"/>
  <c r="D1146" i="2"/>
  <c r="C1146" i="2" s="1"/>
  <c r="H1145" i="2"/>
  <c r="J1145" i="2" s="1"/>
  <c r="H1144" i="2"/>
  <c r="J1144" i="2" s="1"/>
  <c r="H1143" i="2"/>
  <c r="J1143" i="2" s="1"/>
  <c r="H1142" i="2"/>
  <c r="J1142" i="2" s="1"/>
  <c r="H1141" i="2"/>
  <c r="J1141" i="2" s="1"/>
  <c r="H1140" i="2"/>
  <c r="J1140" i="2" s="1"/>
  <c r="H1139" i="2"/>
  <c r="J1139" i="2" s="1"/>
  <c r="H1138" i="2"/>
  <c r="J1138" i="2" s="1"/>
  <c r="M1137" i="2"/>
  <c r="H1137" i="2"/>
  <c r="J1137" i="2" s="1"/>
  <c r="M1136" i="2"/>
  <c r="H1136" i="2"/>
  <c r="J1136" i="2" s="1"/>
  <c r="B1136" i="2"/>
  <c r="H1135" i="2"/>
  <c r="J1135" i="2" s="1"/>
  <c r="H1134" i="2"/>
  <c r="J1134" i="2" s="1"/>
  <c r="H1133" i="2"/>
  <c r="J1133" i="2" s="1"/>
  <c r="H1132" i="2"/>
  <c r="J1132" i="2" s="1"/>
  <c r="H1131" i="2"/>
  <c r="J1131" i="2" s="1"/>
  <c r="H1130" i="2"/>
  <c r="J1130" i="2" s="1"/>
  <c r="H1129" i="2"/>
  <c r="J1129" i="2" s="1"/>
  <c r="H1128" i="2"/>
  <c r="J1128" i="2" s="1"/>
  <c r="M1127" i="2"/>
  <c r="H1127" i="2"/>
  <c r="J1127" i="2" s="1"/>
  <c r="M1126" i="2"/>
  <c r="H1126" i="2"/>
  <c r="J1126" i="2" s="1"/>
  <c r="B1126" i="2"/>
  <c r="H1124" i="2"/>
  <c r="J1124" i="2" s="1"/>
  <c r="H1123" i="2"/>
  <c r="J1123" i="2" s="1"/>
  <c r="H1122" i="2"/>
  <c r="J1122" i="2" s="1"/>
  <c r="H1121" i="2"/>
  <c r="J1121" i="2" s="1"/>
  <c r="H1120" i="2"/>
  <c r="J1120" i="2" s="1"/>
  <c r="H1119" i="2"/>
  <c r="J1119" i="2" s="1"/>
  <c r="H1118" i="2"/>
  <c r="J1118" i="2" s="1"/>
  <c r="H1117" i="2"/>
  <c r="J1117" i="2" s="1"/>
  <c r="M1116" i="2"/>
  <c r="H1116" i="2"/>
  <c r="J1116" i="2" s="1"/>
  <c r="M1115" i="2"/>
  <c r="J1115" i="2"/>
  <c r="B1115" i="2"/>
  <c r="H1114" i="2"/>
  <c r="J1114" i="2" s="1"/>
  <c r="H1113" i="2"/>
  <c r="J1113" i="2" s="1"/>
  <c r="H1112" i="2"/>
  <c r="J1112" i="2" s="1"/>
  <c r="H1111" i="2"/>
  <c r="J1111" i="2" s="1"/>
  <c r="H1110" i="2"/>
  <c r="J1110" i="2" s="1"/>
  <c r="H1109" i="2"/>
  <c r="J1109" i="2" s="1"/>
  <c r="H1108" i="2"/>
  <c r="J1108" i="2" s="1"/>
  <c r="H1107" i="2"/>
  <c r="J1107" i="2" s="1"/>
  <c r="M1106" i="2"/>
  <c r="H1106" i="2"/>
  <c r="J1106" i="2" s="1"/>
  <c r="M1104" i="2"/>
  <c r="J1104" i="2"/>
  <c r="B1104" i="2"/>
  <c r="H1103" i="2"/>
  <c r="J1103" i="2" s="1"/>
  <c r="H1102" i="2"/>
  <c r="J1102" i="2" s="1"/>
  <c r="H1101" i="2"/>
  <c r="J1101" i="2" s="1"/>
  <c r="H1100" i="2"/>
  <c r="J1100" i="2" s="1"/>
  <c r="H1099" i="2"/>
  <c r="J1099" i="2" s="1"/>
  <c r="H1098" i="2"/>
  <c r="J1098" i="2" s="1"/>
  <c r="H1096" i="2"/>
  <c r="J1096" i="2" s="1"/>
  <c r="H1094" i="2"/>
  <c r="J1094" i="2" s="1"/>
  <c r="M1093" i="2"/>
  <c r="H1093" i="2"/>
  <c r="J1093" i="2" s="1"/>
  <c r="M1092" i="2"/>
  <c r="H1092" i="2"/>
  <c r="J1092" i="2" s="1"/>
  <c r="C1092" i="2"/>
  <c r="B1092" i="2"/>
  <c r="H1091" i="2"/>
  <c r="J1091" i="2" s="1"/>
  <c r="K1091" i="2" s="1"/>
  <c r="H1090" i="2"/>
  <c r="J1090" i="2" s="1"/>
  <c r="H1089" i="2"/>
  <c r="J1089" i="2" s="1"/>
  <c r="H1088" i="2"/>
  <c r="J1088" i="2" s="1"/>
  <c r="H1087" i="2"/>
  <c r="J1087" i="2" s="1"/>
  <c r="H1086" i="2"/>
  <c r="J1086" i="2" s="1"/>
  <c r="H1085" i="2"/>
  <c r="J1085" i="2" s="1"/>
  <c r="H1084" i="2"/>
  <c r="J1084" i="2" s="1"/>
  <c r="H1083" i="2"/>
  <c r="J1083" i="2" s="1"/>
  <c r="M1082" i="2"/>
  <c r="H1082" i="2"/>
  <c r="J1082" i="2" s="1"/>
  <c r="M1081" i="2"/>
  <c r="H1081" i="2"/>
  <c r="J1081" i="2" s="1"/>
  <c r="B1081" i="2"/>
  <c r="H1080" i="2"/>
  <c r="J1080" i="2" s="1"/>
  <c r="H1079" i="2"/>
  <c r="J1079" i="2" s="1"/>
  <c r="H1078" i="2"/>
  <c r="J1078" i="2" s="1"/>
  <c r="H1077" i="2"/>
  <c r="J1077" i="2" s="1"/>
  <c r="H1076" i="2"/>
  <c r="J1076" i="2" s="1"/>
  <c r="H1075" i="2"/>
  <c r="J1075" i="2" s="1"/>
  <c r="H1074" i="2"/>
  <c r="J1074" i="2" s="1"/>
  <c r="H1073" i="2"/>
  <c r="J1073" i="2" s="1"/>
  <c r="M1072" i="2"/>
  <c r="H1072" i="2"/>
  <c r="J1072" i="2" s="1"/>
  <c r="M1071" i="2"/>
  <c r="H1071" i="2"/>
  <c r="J1071" i="2" s="1"/>
  <c r="B1071" i="2"/>
  <c r="H1070" i="2"/>
  <c r="J1070" i="2" s="1"/>
  <c r="H1069" i="2"/>
  <c r="J1069" i="2" s="1"/>
  <c r="H1068" i="2"/>
  <c r="J1068" i="2" s="1"/>
  <c r="H1067" i="2"/>
  <c r="J1067" i="2" s="1"/>
  <c r="H1066" i="2"/>
  <c r="J1066" i="2" s="1"/>
  <c r="H1065" i="2"/>
  <c r="J1065" i="2" s="1"/>
  <c r="H1064" i="2"/>
  <c r="J1064" i="2" s="1"/>
  <c r="H1063" i="2"/>
  <c r="J1063" i="2" s="1"/>
  <c r="M1062" i="2"/>
  <c r="H1062" i="2"/>
  <c r="J1062" i="2" s="1"/>
  <c r="M1061" i="2"/>
  <c r="H1061" i="2"/>
  <c r="J1061" i="2" s="1"/>
  <c r="B1061" i="2"/>
  <c r="H1060" i="2"/>
  <c r="J1060" i="2" s="1"/>
  <c r="H1059" i="2"/>
  <c r="J1059" i="2" s="1"/>
  <c r="H1058" i="2"/>
  <c r="J1058" i="2" s="1"/>
  <c r="H1057" i="2"/>
  <c r="J1057" i="2" s="1"/>
  <c r="H1056" i="2"/>
  <c r="J1056" i="2" s="1"/>
  <c r="H1055" i="2"/>
  <c r="J1055" i="2" s="1"/>
  <c r="H1054" i="2"/>
  <c r="J1054" i="2" s="1"/>
  <c r="H1053" i="2"/>
  <c r="J1053" i="2" s="1"/>
  <c r="M1052" i="2"/>
  <c r="H1052" i="2"/>
  <c r="J1052" i="2" s="1"/>
  <c r="M1051" i="2"/>
  <c r="H1051" i="2"/>
  <c r="J1051" i="2" s="1"/>
  <c r="B1051" i="2"/>
  <c r="H1050" i="2"/>
  <c r="J1050" i="2" s="1"/>
  <c r="H1049" i="2"/>
  <c r="J1049" i="2" s="1"/>
  <c r="H1048" i="2"/>
  <c r="J1048" i="2" s="1"/>
  <c r="H1047" i="2"/>
  <c r="J1047" i="2" s="1"/>
  <c r="H1046" i="2"/>
  <c r="J1046" i="2" s="1"/>
  <c r="H1045" i="2"/>
  <c r="J1045" i="2" s="1"/>
  <c r="H1044" i="2"/>
  <c r="J1044" i="2" s="1"/>
  <c r="H1043" i="2"/>
  <c r="J1043" i="2" s="1"/>
  <c r="M1042" i="2"/>
  <c r="H1042" i="2"/>
  <c r="J1042" i="2" s="1"/>
  <c r="M1041" i="2"/>
  <c r="H1041" i="2"/>
  <c r="J1041" i="2" s="1"/>
  <c r="B1041" i="2"/>
  <c r="H1040" i="2"/>
  <c r="J1040" i="2" s="1"/>
  <c r="K1040" i="2" s="1"/>
  <c r="H1039" i="2"/>
  <c r="J1039" i="2" s="1"/>
  <c r="H1038" i="2"/>
  <c r="J1038" i="2" s="1"/>
  <c r="H1037" i="2"/>
  <c r="J1037" i="2" s="1"/>
  <c r="H1036" i="2"/>
  <c r="J1036" i="2" s="1"/>
  <c r="H1035" i="2"/>
  <c r="J1035" i="2" s="1"/>
  <c r="H1034" i="2"/>
  <c r="J1034" i="2" s="1"/>
  <c r="H1033" i="2"/>
  <c r="J1033" i="2" s="1"/>
  <c r="H1032" i="2"/>
  <c r="J1032" i="2" s="1"/>
  <c r="M1031" i="2"/>
  <c r="H1031" i="2"/>
  <c r="J1031" i="2" s="1"/>
  <c r="M1030" i="2"/>
  <c r="H1030" i="2"/>
  <c r="J1030" i="2" s="1"/>
  <c r="B1030" i="2"/>
  <c r="H1029" i="2"/>
  <c r="J1029" i="2" s="1"/>
  <c r="H1028" i="2"/>
  <c r="J1028" i="2" s="1"/>
  <c r="H1027" i="2"/>
  <c r="J1027" i="2" s="1"/>
  <c r="H1026" i="2"/>
  <c r="J1026" i="2" s="1"/>
  <c r="H1025" i="2"/>
  <c r="J1025" i="2" s="1"/>
  <c r="H1024" i="2"/>
  <c r="J1024" i="2" s="1"/>
  <c r="H1023" i="2"/>
  <c r="J1023" i="2" s="1"/>
  <c r="H1022" i="2"/>
  <c r="J1022" i="2" s="1"/>
  <c r="M1021" i="2"/>
  <c r="H1021" i="2"/>
  <c r="J1021" i="2" s="1"/>
  <c r="M1020" i="2"/>
  <c r="H1020" i="2"/>
  <c r="J1020" i="2" s="1"/>
  <c r="B1020" i="2"/>
  <c r="H1019" i="2"/>
  <c r="J1019" i="2" s="1"/>
  <c r="H1018" i="2"/>
  <c r="J1018" i="2" s="1"/>
  <c r="H1017" i="2"/>
  <c r="J1017" i="2" s="1"/>
  <c r="H1016" i="2"/>
  <c r="J1016" i="2" s="1"/>
  <c r="H1015" i="2"/>
  <c r="J1015" i="2" s="1"/>
  <c r="H1014" i="2"/>
  <c r="J1014" i="2" s="1"/>
  <c r="H1013" i="2"/>
  <c r="J1013" i="2" s="1"/>
  <c r="H1012" i="2"/>
  <c r="J1012" i="2" s="1"/>
  <c r="M1011" i="2"/>
  <c r="H1011" i="2"/>
  <c r="J1011" i="2" s="1"/>
  <c r="M1009" i="2"/>
  <c r="J1009" i="2"/>
  <c r="B1009" i="2"/>
  <c r="H1008" i="2"/>
  <c r="J1008" i="2" s="1"/>
  <c r="H1007" i="2"/>
  <c r="J1007" i="2" s="1"/>
  <c r="H1006" i="2"/>
  <c r="J1006" i="2" s="1"/>
  <c r="H1005" i="2"/>
  <c r="J1005" i="2" s="1"/>
  <c r="H1004" i="2"/>
  <c r="J1004" i="2" s="1"/>
  <c r="H1003" i="2"/>
  <c r="J1003" i="2" s="1"/>
  <c r="H1002" i="2"/>
  <c r="J1002" i="2" s="1"/>
  <c r="H1001" i="2"/>
  <c r="J1001" i="2" s="1"/>
  <c r="M1000" i="2"/>
  <c r="H1000" i="2"/>
  <c r="J1000" i="2" s="1"/>
  <c r="M999" i="2"/>
  <c r="H999" i="2"/>
  <c r="J999" i="2" s="1"/>
  <c r="B999" i="2"/>
  <c r="H998" i="2"/>
  <c r="J998" i="2" s="1"/>
  <c r="H997" i="2"/>
  <c r="J997" i="2" s="1"/>
  <c r="H996" i="2"/>
  <c r="J996" i="2" s="1"/>
  <c r="H995" i="2"/>
  <c r="J995" i="2" s="1"/>
  <c r="H994" i="2"/>
  <c r="J994" i="2" s="1"/>
  <c r="H993" i="2"/>
  <c r="J993" i="2" s="1"/>
  <c r="H992" i="2"/>
  <c r="J992" i="2" s="1"/>
  <c r="H991" i="2"/>
  <c r="J991" i="2" s="1"/>
  <c r="M990" i="2"/>
  <c r="H990" i="2"/>
  <c r="J990" i="2" s="1"/>
  <c r="M989" i="2"/>
  <c r="H989" i="2"/>
  <c r="J989" i="2" s="1"/>
  <c r="B989" i="2"/>
  <c r="H988" i="2"/>
  <c r="J988" i="2" s="1"/>
  <c r="K988" i="2" s="1"/>
  <c r="H987" i="2"/>
  <c r="J987" i="2" s="1"/>
  <c r="H986" i="2"/>
  <c r="J986" i="2" s="1"/>
  <c r="H985" i="2"/>
  <c r="J985" i="2" s="1"/>
  <c r="H984" i="2"/>
  <c r="J984" i="2" s="1"/>
  <c r="H983" i="2"/>
  <c r="J983" i="2" s="1"/>
  <c r="H982" i="2"/>
  <c r="J982" i="2" s="1"/>
  <c r="H981" i="2"/>
  <c r="J981" i="2" s="1"/>
  <c r="H980" i="2"/>
  <c r="J980" i="2" s="1"/>
  <c r="M979" i="2"/>
  <c r="H979" i="2"/>
  <c r="J979" i="2" s="1"/>
  <c r="M978" i="2"/>
  <c r="H978" i="2"/>
  <c r="J978" i="2" s="1"/>
  <c r="B978" i="2"/>
  <c r="H977" i="2"/>
  <c r="J977" i="2" s="1"/>
  <c r="H976" i="2"/>
  <c r="J976" i="2" s="1"/>
  <c r="H975" i="2"/>
  <c r="J975" i="2" s="1"/>
  <c r="H974" i="2"/>
  <c r="J974" i="2" s="1"/>
  <c r="H973" i="2"/>
  <c r="J973" i="2" s="1"/>
  <c r="H972" i="2"/>
  <c r="J972" i="2" s="1"/>
  <c r="H971" i="2"/>
  <c r="J971" i="2" s="1"/>
  <c r="H970" i="2"/>
  <c r="J970" i="2" s="1"/>
  <c r="M969" i="2"/>
  <c r="H969" i="2"/>
  <c r="J969" i="2" s="1"/>
  <c r="M968" i="2"/>
  <c r="H968" i="2"/>
  <c r="J968" i="2" s="1"/>
  <c r="B968" i="2"/>
  <c r="H967" i="2"/>
  <c r="J967" i="2" s="1"/>
  <c r="H966" i="2"/>
  <c r="J966" i="2" s="1"/>
  <c r="H965" i="2"/>
  <c r="J965" i="2" s="1"/>
  <c r="H964" i="2"/>
  <c r="J964" i="2" s="1"/>
  <c r="H963" i="2"/>
  <c r="J963" i="2" s="1"/>
  <c r="H962" i="2"/>
  <c r="J962" i="2" s="1"/>
  <c r="H961" i="2"/>
  <c r="J961" i="2" s="1"/>
  <c r="H960" i="2"/>
  <c r="J960" i="2" s="1"/>
  <c r="M959" i="2"/>
  <c r="H959" i="2"/>
  <c r="J959" i="2" s="1"/>
  <c r="M958" i="2"/>
  <c r="H958" i="2"/>
  <c r="J958" i="2" s="1"/>
  <c r="B958" i="2"/>
  <c r="H957" i="2"/>
  <c r="J957" i="2" s="1"/>
  <c r="H956" i="2"/>
  <c r="J956" i="2" s="1"/>
  <c r="H955" i="2"/>
  <c r="J955" i="2" s="1"/>
  <c r="H954" i="2"/>
  <c r="J954" i="2" s="1"/>
  <c r="H953" i="2"/>
  <c r="J953" i="2" s="1"/>
  <c r="H952" i="2"/>
  <c r="J952" i="2" s="1"/>
  <c r="M949" i="2"/>
  <c r="M948" i="2"/>
  <c r="J948" i="2"/>
  <c r="B948" i="2"/>
  <c r="H947" i="2"/>
  <c r="J947" i="2" s="1"/>
  <c r="H946" i="2"/>
  <c r="J946" i="2" s="1"/>
  <c r="H945" i="2"/>
  <c r="J945" i="2" s="1"/>
  <c r="H944" i="2"/>
  <c r="J944" i="2" s="1"/>
  <c r="H943" i="2"/>
  <c r="J943" i="2" s="1"/>
  <c r="H942" i="2"/>
  <c r="J942" i="2" s="1"/>
  <c r="H941" i="2"/>
  <c r="J941" i="2" s="1"/>
  <c r="H940" i="2"/>
  <c r="J940" i="2" s="1"/>
  <c r="M939" i="2"/>
  <c r="H939" i="2"/>
  <c r="J939" i="2" s="1"/>
  <c r="M938" i="2"/>
  <c r="H938" i="2"/>
  <c r="J938" i="2" s="1"/>
  <c r="B938" i="2"/>
  <c r="H937" i="2"/>
  <c r="J937" i="2" s="1"/>
  <c r="K937" i="2" s="1"/>
  <c r="D937" i="2"/>
  <c r="H936" i="2"/>
  <c r="J936" i="2" s="1"/>
  <c r="H935" i="2"/>
  <c r="J935" i="2" s="1"/>
  <c r="H934" i="2"/>
  <c r="J934" i="2" s="1"/>
  <c r="H933" i="2"/>
  <c r="J933" i="2" s="1"/>
  <c r="H932" i="2"/>
  <c r="J932" i="2" s="1"/>
  <c r="H931" i="2"/>
  <c r="J931" i="2" s="1"/>
  <c r="H930" i="2"/>
  <c r="J930" i="2" s="1"/>
  <c r="H929" i="2"/>
  <c r="J929" i="2" s="1"/>
  <c r="M928" i="2"/>
  <c r="H928" i="2"/>
  <c r="J928" i="2" s="1"/>
  <c r="M927" i="2"/>
  <c r="H927" i="2"/>
  <c r="J927" i="2" s="1"/>
  <c r="D927" i="2"/>
  <c r="B927" i="2"/>
  <c r="H926" i="2"/>
  <c r="J926" i="2" s="1"/>
  <c r="H925" i="2"/>
  <c r="J925" i="2" s="1"/>
  <c r="H924" i="2"/>
  <c r="J924" i="2" s="1"/>
  <c r="H923" i="2"/>
  <c r="J923" i="2" s="1"/>
  <c r="H922" i="2"/>
  <c r="J922" i="2" s="1"/>
  <c r="H921" i="2"/>
  <c r="J921" i="2" s="1"/>
  <c r="H920" i="2"/>
  <c r="J920" i="2" s="1"/>
  <c r="H919" i="2"/>
  <c r="J919" i="2" s="1"/>
  <c r="M918" i="2"/>
  <c r="H918" i="2"/>
  <c r="J918" i="2" s="1"/>
  <c r="M917" i="2"/>
  <c r="H917" i="2"/>
  <c r="J917" i="2" s="1"/>
  <c r="D917" i="2"/>
  <c r="B917" i="2"/>
  <c r="H916" i="2"/>
  <c r="J916" i="2" s="1"/>
  <c r="H915" i="2"/>
  <c r="J915" i="2" s="1"/>
  <c r="H914" i="2"/>
  <c r="J914" i="2" s="1"/>
  <c r="H913" i="2"/>
  <c r="J913" i="2" s="1"/>
  <c r="H912" i="2"/>
  <c r="J912" i="2" s="1"/>
  <c r="H911" i="2"/>
  <c r="J911" i="2" s="1"/>
  <c r="H910" i="2"/>
  <c r="J910" i="2" s="1"/>
  <c r="H909" i="2"/>
  <c r="J909" i="2" s="1"/>
  <c r="M906" i="2"/>
  <c r="H906" i="2"/>
  <c r="J906" i="2" s="1"/>
  <c r="M905" i="2"/>
  <c r="H905" i="2"/>
  <c r="J905" i="2" s="1"/>
  <c r="D905" i="2"/>
  <c r="B905" i="2"/>
  <c r="H904" i="2"/>
  <c r="J904" i="2" s="1"/>
  <c r="H903" i="2"/>
  <c r="J903" i="2" s="1"/>
  <c r="H902" i="2"/>
  <c r="J902" i="2" s="1"/>
  <c r="H901" i="2"/>
  <c r="J901" i="2" s="1"/>
  <c r="H900" i="2"/>
  <c r="J900" i="2" s="1"/>
  <c r="H899" i="2"/>
  <c r="J899" i="2" s="1"/>
  <c r="H898" i="2"/>
  <c r="J898" i="2" s="1"/>
  <c r="H897" i="2"/>
  <c r="J897" i="2" s="1"/>
  <c r="M896" i="2"/>
  <c r="H896" i="2"/>
  <c r="J896" i="2" s="1"/>
  <c r="M895" i="2"/>
  <c r="D895" i="2"/>
  <c r="B895" i="2"/>
  <c r="H894" i="2"/>
  <c r="J894" i="2" s="1"/>
  <c r="H893" i="2"/>
  <c r="J893" i="2" s="1"/>
  <c r="H892" i="2"/>
  <c r="J892" i="2" s="1"/>
  <c r="H891" i="2"/>
  <c r="J891" i="2" s="1"/>
  <c r="H890" i="2"/>
  <c r="J890" i="2" s="1"/>
  <c r="H889" i="2"/>
  <c r="J889" i="2" s="1"/>
  <c r="H888" i="2"/>
  <c r="J888" i="2" s="1"/>
  <c r="H887" i="2"/>
  <c r="J887" i="2" s="1"/>
  <c r="M886" i="2"/>
  <c r="H886" i="2"/>
  <c r="J886" i="2" s="1"/>
  <c r="M885" i="2"/>
  <c r="H885" i="2"/>
  <c r="J885" i="2" s="1"/>
  <c r="D885" i="2"/>
  <c r="C885" i="2" s="1"/>
  <c r="C895" i="2" s="1"/>
  <c r="B885" i="2"/>
  <c r="H884" i="2"/>
  <c r="J884" i="2" s="1"/>
  <c r="K884" i="2" s="1"/>
  <c r="D884" i="2"/>
  <c r="H883" i="2"/>
  <c r="J883" i="2" s="1"/>
  <c r="H882" i="2"/>
  <c r="J882" i="2" s="1"/>
  <c r="H881" i="2"/>
  <c r="J881" i="2" s="1"/>
  <c r="H880" i="2"/>
  <c r="J880" i="2" s="1"/>
  <c r="H879" i="2"/>
  <c r="J879" i="2" s="1"/>
  <c r="H878" i="2"/>
  <c r="J878" i="2" s="1"/>
  <c r="H877" i="2"/>
  <c r="J877" i="2" s="1"/>
  <c r="H876" i="2"/>
  <c r="J876" i="2" s="1"/>
  <c r="M875" i="2"/>
  <c r="H875" i="2"/>
  <c r="J875" i="2" s="1"/>
  <c r="M874" i="2"/>
  <c r="H874" i="2"/>
  <c r="J874" i="2" s="1"/>
  <c r="D874" i="2"/>
  <c r="B874" i="2"/>
  <c r="H873" i="2"/>
  <c r="J873" i="2" s="1"/>
  <c r="H872" i="2"/>
  <c r="J872" i="2" s="1"/>
  <c r="H871" i="2"/>
  <c r="J871" i="2" s="1"/>
  <c r="H870" i="2"/>
  <c r="J870" i="2" s="1"/>
  <c r="H869" i="2"/>
  <c r="J869" i="2" s="1"/>
  <c r="H868" i="2"/>
  <c r="J868" i="2" s="1"/>
  <c r="H867" i="2"/>
  <c r="J867" i="2" s="1"/>
  <c r="H866" i="2"/>
  <c r="J866" i="2" s="1"/>
  <c r="M865" i="2"/>
  <c r="H865" i="2"/>
  <c r="J865" i="2" s="1"/>
  <c r="M864" i="2"/>
  <c r="H864" i="2"/>
  <c r="J864" i="2" s="1"/>
  <c r="D864" i="2"/>
  <c r="B864" i="2"/>
  <c r="H857" i="2"/>
  <c r="J857" i="2" s="1"/>
  <c r="H856" i="2"/>
  <c r="J856" i="2" s="1"/>
  <c r="H855" i="2"/>
  <c r="J855" i="2" s="1"/>
  <c r="H854" i="2"/>
  <c r="J854" i="2" s="1"/>
  <c r="H853" i="2"/>
  <c r="J853" i="2" s="1"/>
  <c r="H852" i="2"/>
  <c r="J852" i="2" s="1"/>
  <c r="J851" i="2"/>
  <c r="H850" i="2"/>
  <c r="J850" i="2" s="1"/>
  <c r="M849" i="2"/>
  <c r="H849" i="2"/>
  <c r="J849" i="2" s="1"/>
  <c r="M848" i="2"/>
  <c r="H848" i="2"/>
  <c r="J848" i="2" s="1"/>
  <c r="D848" i="2"/>
  <c r="B848" i="2"/>
  <c r="H847" i="2"/>
  <c r="J847" i="2" s="1"/>
  <c r="H846" i="2"/>
  <c r="J846" i="2" s="1"/>
  <c r="H845" i="2"/>
  <c r="J845" i="2" s="1"/>
  <c r="H844" i="2"/>
  <c r="J844" i="2" s="1"/>
  <c r="H843" i="2"/>
  <c r="J843" i="2" s="1"/>
  <c r="H842" i="2"/>
  <c r="J842" i="2" s="1"/>
  <c r="H841" i="2"/>
  <c r="J841" i="2" s="1"/>
  <c r="H840" i="2"/>
  <c r="J840" i="2" s="1"/>
  <c r="M839" i="2"/>
  <c r="H839" i="2"/>
  <c r="J839" i="2" s="1"/>
  <c r="M838" i="2"/>
  <c r="H838" i="2"/>
  <c r="J838" i="2" s="1"/>
  <c r="B838" i="2"/>
  <c r="H837" i="2"/>
  <c r="J837" i="2" s="1"/>
  <c r="H836" i="2"/>
  <c r="J836" i="2" s="1"/>
  <c r="H835" i="2"/>
  <c r="J835" i="2" s="1"/>
  <c r="H834" i="2"/>
  <c r="J834" i="2" s="1"/>
  <c r="H833" i="2"/>
  <c r="J833" i="2" s="1"/>
  <c r="H832" i="2"/>
  <c r="J832" i="2" s="1"/>
  <c r="H831" i="2"/>
  <c r="J831" i="2" s="1"/>
  <c r="H830" i="2"/>
  <c r="J830" i="2" s="1"/>
  <c r="M829" i="2"/>
  <c r="H829" i="2"/>
  <c r="J829" i="2" s="1"/>
  <c r="M828" i="2"/>
  <c r="H828" i="2"/>
  <c r="J828" i="2" s="1"/>
  <c r="C828" i="2"/>
  <c r="C838" i="2" s="1"/>
  <c r="B828" i="2"/>
  <c r="H827" i="2"/>
  <c r="J827" i="2" s="1"/>
  <c r="K827" i="2" s="1"/>
  <c r="D827" i="2"/>
  <c r="H826" i="2"/>
  <c r="J826" i="2" s="1"/>
  <c r="H825" i="2"/>
  <c r="J825" i="2" s="1"/>
  <c r="H824" i="2"/>
  <c r="J824" i="2" s="1"/>
  <c r="H823" i="2"/>
  <c r="J823" i="2" s="1"/>
  <c r="H822" i="2"/>
  <c r="J822" i="2" s="1"/>
  <c r="H821" i="2"/>
  <c r="J821" i="2" s="1"/>
  <c r="H820" i="2"/>
  <c r="J820" i="2" s="1"/>
  <c r="H819" i="2"/>
  <c r="J819" i="2" s="1"/>
  <c r="M818" i="2"/>
  <c r="H818" i="2"/>
  <c r="J818" i="2" s="1"/>
  <c r="M817" i="2"/>
  <c r="H817" i="2"/>
  <c r="J817" i="2" s="1"/>
  <c r="D817" i="2"/>
  <c r="B817" i="2"/>
  <c r="H816" i="2"/>
  <c r="J816" i="2" s="1"/>
  <c r="H815" i="2"/>
  <c r="J815" i="2" s="1"/>
  <c r="H814" i="2"/>
  <c r="J814" i="2" s="1"/>
  <c r="H813" i="2"/>
  <c r="J813" i="2" s="1"/>
  <c r="H812" i="2"/>
  <c r="J812" i="2" s="1"/>
  <c r="H811" i="2"/>
  <c r="J811" i="2" s="1"/>
  <c r="H810" i="2"/>
  <c r="J810" i="2" s="1"/>
  <c r="H809" i="2"/>
  <c r="J809" i="2" s="1"/>
  <c r="M808" i="2"/>
  <c r="H808" i="2"/>
  <c r="J808" i="2" s="1"/>
  <c r="M807" i="2"/>
  <c r="H807" i="2"/>
  <c r="J807" i="2" s="1"/>
  <c r="D807" i="2"/>
  <c r="B807" i="2"/>
  <c r="H806" i="2"/>
  <c r="J806" i="2" s="1"/>
  <c r="H805" i="2"/>
  <c r="J805" i="2" s="1"/>
  <c r="H804" i="2"/>
  <c r="J804" i="2" s="1"/>
  <c r="H803" i="2"/>
  <c r="J803" i="2" s="1"/>
  <c r="H802" i="2"/>
  <c r="J802" i="2" s="1"/>
  <c r="H801" i="2"/>
  <c r="J801" i="2" s="1"/>
  <c r="H800" i="2"/>
  <c r="J800" i="2" s="1"/>
  <c r="H799" i="2"/>
  <c r="J799" i="2" s="1"/>
  <c r="M798" i="2"/>
  <c r="H798" i="2"/>
  <c r="J798" i="2" s="1"/>
  <c r="M797" i="2"/>
  <c r="H797" i="2"/>
  <c r="J797" i="2" s="1"/>
  <c r="D797" i="2"/>
  <c r="B797" i="2"/>
  <c r="H796" i="2"/>
  <c r="J796" i="2" s="1"/>
  <c r="H795" i="2"/>
  <c r="J795" i="2" s="1"/>
  <c r="H794" i="2"/>
  <c r="J794" i="2" s="1"/>
  <c r="H793" i="2"/>
  <c r="J793" i="2" s="1"/>
  <c r="H792" i="2"/>
  <c r="J792" i="2" s="1"/>
  <c r="H791" i="2"/>
  <c r="J791" i="2" s="1"/>
  <c r="H790" i="2"/>
  <c r="J790" i="2" s="1"/>
  <c r="H789" i="2"/>
  <c r="J789" i="2" s="1"/>
  <c r="M788" i="2"/>
  <c r="H788" i="2"/>
  <c r="J788" i="2" s="1"/>
  <c r="M787" i="2"/>
  <c r="H787" i="2"/>
  <c r="J787" i="2" s="1"/>
  <c r="B787" i="2"/>
  <c r="H786" i="2"/>
  <c r="J786" i="2" s="1"/>
  <c r="H785" i="2"/>
  <c r="J785" i="2" s="1"/>
  <c r="H784" i="2"/>
  <c r="J784" i="2" s="1"/>
  <c r="H783" i="2"/>
  <c r="J783" i="2" s="1"/>
  <c r="H782" i="2"/>
  <c r="J782" i="2" s="1"/>
  <c r="H781" i="2"/>
  <c r="J781" i="2" s="1"/>
  <c r="H780" i="2"/>
  <c r="J780" i="2" s="1"/>
  <c r="H779" i="2"/>
  <c r="J779" i="2" s="1"/>
  <c r="M778" i="2"/>
  <c r="H778" i="2"/>
  <c r="J778" i="2" s="1"/>
  <c r="M777" i="2"/>
  <c r="H777" i="2"/>
  <c r="J777" i="2" s="1"/>
  <c r="D777" i="2"/>
  <c r="C777" i="2" s="1"/>
  <c r="C787" i="2" s="1"/>
  <c r="B777" i="2"/>
  <c r="H776" i="2"/>
  <c r="J776" i="2" s="1"/>
  <c r="K776" i="2" s="1"/>
  <c r="D776" i="2"/>
  <c r="H775" i="2"/>
  <c r="J775" i="2" s="1"/>
  <c r="H774" i="2"/>
  <c r="J774" i="2" s="1"/>
  <c r="H773" i="2"/>
  <c r="J773" i="2" s="1"/>
  <c r="H772" i="2"/>
  <c r="J772" i="2" s="1"/>
  <c r="H771" i="2"/>
  <c r="J771" i="2" s="1"/>
  <c r="H770" i="2"/>
  <c r="J770" i="2" s="1"/>
  <c r="H769" i="2"/>
  <c r="J769" i="2" s="1"/>
  <c r="H768" i="2"/>
  <c r="J768" i="2" s="1"/>
  <c r="M767" i="2"/>
  <c r="H767" i="2"/>
  <c r="J767" i="2" s="1"/>
  <c r="M766" i="2"/>
  <c r="H766" i="2"/>
  <c r="J766" i="2" s="1"/>
  <c r="D766" i="2"/>
  <c r="B766" i="2"/>
  <c r="H765" i="2"/>
  <c r="J765" i="2" s="1"/>
  <c r="H764" i="2"/>
  <c r="J764" i="2" s="1"/>
  <c r="H763" i="2"/>
  <c r="J763" i="2" s="1"/>
  <c r="H762" i="2"/>
  <c r="J762" i="2" s="1"/>
  <c r="H761" i="2"/>
  <c r="J761" i="2" s="1"/>
  <c r="H760" i="2"/>
  <c r="J760" i="2" s="1"/>
  <c r="H759" i="2"/>
  <c r="J759" i="2" s="1"/>
  <c r="H758" i="2"/>
  <c r="J758" i="2" s="1"/>
  <c r="M757" i="2"/>
  <c r="H757" i="2"/>
  <c r="J757" i="2" s="1"/>
  <c r="M756" i="2"/>
  <c r="H756" i="2"/>
  <c r="J756" i="2" s="1"/>
  <c r="D756" i="2"/>
  <c r="B756" i="2"/>
  <c r="H755" i="2"/>
  <c r="J755" i="2" s="1"/>
  <c r="H754" i="2"/>
  <c r="J754" i="2" s="1"/>
  <c r="H753" i="2"/>
  <c r="J753" i="2" s="1"/>
  <c r="H752" i="2"/>
  <c r="J752" i="2" s="1"/>
  <c r="H751" i="2"/>
  <c r="J751" i="2" s="1"/>
  <c r="H750" i="2"/>
  <c r="J750" i="2" s="1"/>
  <c r="H749" i="2"/>
  <c r="J749" i="2" s="1"/>
  <c r="H748" i="2"/>
  <c r="J748" i="2" s="1"/>
  <c r="M747" i="2"/>
  <c r="H747" i="2"/>
  <c r="J747" i="2" s="1"/>
  <c r="M746" i="2"/>
  <c r="H746" i="2"/>
  <c r="J746" i="2" s="1"/>
  <c r="D746" i="2"/>
  <c r="B746" i="2"/>
  <c r="H745" i="2"/>
  <c r="J745" i="2" s="1"/>
  <c r="H744" i="2"/>
  <c r="J744" i="2" s="1"/>
  <c r="H743" i="2"/>
  <c r="J743" i="2" s="1"/>
  <c r="H742" i="2"/>
  <c r="J742" i="2" s="1"/>
  <c r="H741" i="2"/>
  <c r="J741" i="2" s="1"/>
  <c r="H740" i="2"/>
  <c r="J740" i="2" s="1"/>
  <c r="H739" i="2"/>
  <c r="J739" i="2" s="1"/>
  <c r="H738" i="2"/>
  <c r="J738" i="2" s="1"/>
  <c r="M737" i="2"/>
  <c r="H737" i="2"/>
  <c r="J737" i="2" s="1"/>
  <c r="M736" i="2"/>
  <c r="H736" i="2"/>
  <c r="J736" i="2" s="1"/>
  <c r="D736" i="2"/>
  <c r="B736" i="2"/>
  <c r="H735" i="2"/>
  <c r="J735" i="2" s="1"/>
  <c r="H734" i="2"/>
  <c r="J734" i="2" s="1"/>
  <c r="H733" i="2"/>
  <c r="J733" i="2" s="1"/>
  <c r="H732" i="2"/>
  <c r="J732" i="2" s="1"/>
  <c r="H731" i="2"/>
  <c r="J731" i="2" s="1"/>
  <c r="H730" i="2"/>
  <c r="J730" i="2" s="1"/>
  <c r="H729" i="2"/>
  <c r="J729" i="2" s="1"/>
  <c r="H728" i="2"/>
  <c r="J728" i="2" s="1"/>
  <c r="M727" i="2"/>
  <c r="H727" i="2"/>
  <c r="J727" i="2" s="1"/>
  <c r="M726" i="2"/>
  <c r="H726" i="2"/>
  <c r="J726" i="2" s="1"/>
  <c r="D726" i="2"/>
  <c r="C726" i="2" s="1"/>
  <c r="C736" i="2" s="1"/>
  <c r="B726" i="2"/>
  <c r="H725" i="2"/>
  <c r="J725" i="2" s="1"/>
  <c r="K725" i="2" s="1"/>
  <c r="D725" i="2"/>
  <c r="H724" i="2"/>
  <c r="J724" i="2" s="1"/>
  <c r="H723" i="2"/>
  <c r="J723" i="2" s="1"/>
  <c r="H722" i="2"/>
  <c r="J722" i="2" s="1"/>
  <c r="H721" i="2"/>
  <c r="J721" i="2" s="1"/>
  <c r="H720" i="2"/>
  <c r="J720" i="2" s="1"/>
  <c r="H719" i="2"/>
  <c r="J719" i="2" s="1"/>
  <c r="H718" i="2"/>
  <c r="J718" i="2" s="1"/>
  <c r="H717" i="2"/>
  <c r="J717" i="2" s="1"/>
  <c r="M716" i="2"/>
  <c r="H716" i="2"/>
  <c r="J716" i="2" s="1"/>
  <c r="M715" i="2"/>
  <c r="H715" i="2"/>
  <c r="J715" i="2" s="1"/>
  <c r="D715" i="2"/>
  <c r="B715" i="2"/>
  <c r="H714" i="2"/>
  <c r="J714" i="2" s="1"/>
  <c r="H713" i="2"/>
  <c r="J713" i="2" s="1"/>
  <c r="H712" i="2"/>
  <c r="J712" i="2" s="1"/>
  <c r="H711" i="2"/>
  <c r="J711" i="2" s="1"/>
  <c r="H710" i="2"/>
  <c r="J710" i="2" s="1"/>
  <c r="H709" i="2"/>
  <c r="J709" i="2" s="1"/>
  <c r="H708" i="2"/>
  <c r="J708" i="2" s="1"/>
  <c r="H707" i="2"/>
  <c r="J707" i="2" s="1"/>
  <c r="M706" i="2"/>
  <c r="H706" i="2"/>
  <c r="J706" i="2" s="1"/>
  <c r="M705" i="2"/>
  <c r="H705" i="2"/>
  <c r="J705" i="2" s="1"/>
  <c r="D705" i="2"/>
  <c r="B705" i="2"/>
  <c r="H704" i="2"/>
  <c r="J704" i="2" s="1"/>
  <c r="H703" i="2"/>
  <c r="J703" i="2" s="1"/>
  <c r="H702" i="2"/>
  <c r="J702" i="2" s="1"/>
  <c r="H701" i="2"/>
  <c r="J701" i="2" s="1"/>
  <c r="H700" i="2"/>
  <c r="J700" i="2" s="1"/>
  <c r="H699" i="2"/>
  <c r="J699" i="2" s="1"/>
  <c r="H698" i="2"/>
  <c r="J698" i="2" s="1"/>
  <c r="H697" i="2"/>
  <c r="J697" i="2" s="1"/>
  <c r="M696" i="2"/>
  <c r="H696" i="2"/>
  <c r="J696" i="2" s="1"/>
  <c r="M695" i="2"/>
  <c r="D695" i="2"/>
  <c r="B695" i="2"/>
  <c r="H694" i="2"/>
  <c r="J694" i="2" s="1"/>
  <c r="H693" i="2"/>
  <c r="J693" i="2" s="1"/>
  <c r="H692" i="2"/>
  <c r="J692" i="2" s="1"/>
  <c r="H691" i="2"/>
  <c r="J691" i="2" s="1"/>
  <c r="H690" i="2"/>
  <c r="J690" i="2" s="1"/>
  <c r="H689" i="2"/>
  <c r="J689" i="2" s="1"/>
  <c r="H688" i="2"/>
  <c r="J688" i="2" s="1"/>
  <c r="H687" i="2"/>
  <c r="J687" i="2" s="1"/>
  <c r="M686" i="2"/>
  <c r="H686" i="2"/>
  <c r="J686" i="2" s="1"/>
  <c r="M685" i="2"/>
  <c r="J685" i="2"/>
  <c r="B685" i="2"/>
  <c r="H684" i="2"/>
  <c r="J684" i="2" s="1"/>
  <c r="H683" i="2"/>
  <c r="J683" i="2" s="1"/>
  <c r="H682" i="2"/>
  <c r="J682" i="2" s="1"/>
  <c r="H681" i="2"/>
  <c r="J681" i="2" s="1"/>
  <c r="H680" i="2"/>
  <c r="J680" i="2" s="1"/>
  <c r="H679" i="2"/>
  <c r="J679" i="2" s="1"/>
  <c r="H678" i="2"/>
  <c r="J678" i="2" s="1"/>
  <c r="H677" i="2"/>
  <c r="J677" i="2" s="1"/>
  <c r="M676" i="2"/>
  <c r="H676" i="2"/>
  <c r="J676" i="2" s="1"/>
  <c r="M675" i="2"/>
  <c r="H675" i="2"/>
  <c r="J675" i="2" s="1"/>
  <c r="D675" i="2"/>
  <c r="C675" i="2" s="1"/>
  <c r="C685" i="2" s="1"/>
  <c r="B675" i="2"/>
  <c r="H674" i="2"/>
  <c r="J674" i="2" s="1"/>
  <c r="K674" i="2" s="1"/>
  <c r="D674" i="2"/>
  <c r="H673" i="2"/>
  <c r="J673" i="2" s="1"/>
  <c r="H672" i="2"/>
  <c r="J672" i="2" s="1"/>
  <c r="H671" i="2"/>
  <c r="J671" i="2" s="1"/>
  <c r="H670" i="2"/>
  <c r="J670" i="2" s="1"/>
  <c r="H669" i="2"/>
  <c r="J669" i="2" s="1"/>
  <c r="H668" i="2"/>
  <c r="J668" i="2" s="1"/>
  <c r="H667" i="2"/>
  <c r="J667" i="2" s="1"/>
  <c r="H666" i="2"/>
  <c r="J666" i="2" s="1"/>
  <c r="M665" i="2"/>
  <c r="H665" i="2"/>
  <c r="J665" i="2" s="1"/>
  <c r="M664" i="2"/>
  <c r="H664" i="2"/>
  <c r="J664" i="2" s="1"/>
  <c r="D664" i="2"/>
  <c r="B664" i="2"/>
  <c r="H663" i="2"/>
  <c r="J663" i="2" s="1"/>
  <c r="H662" i="2"/>
  <c r="J662" i="2" s="1"/>
  <c r="H661" i="2"/>
  <c r="J661" i="2" s="1"/>
  <c r="H660" i="2"/>
  <c r="J660" i="2" s="1"/>
  <c r="H659" i="2"/>
  <c r="J659" i="2" s="1"/>
  <c r="H658" i="2"/>
  <c r="J658" i="2" s="1"/>
  <c r="H657" i="2"/>
  <c r="J657" i="2" s="1"/>
  <c r="H656" i="2"/>
  <c r="J656" i="2" s="1"/>
  <c r="M655" i="2"/>
  <c r="H655" i="2"/>
  <c r="J655" i="2" s="1"/>
  <c r="M654" i="2"/>
  <c r="H654" i="2"/>
  <c r="J654" i="2" s="1"/>
  <c r="D654" i="2"/>
  <c r="B654" i="2"/>
  <c r="H653" i="2"/>
  <c r="J653" i="2" s="1"/>
  <c r="H652" i="2"/>
  <c r="J652" i="2" s="1"/>
  <c r="H651" i="2"/>
  <c r="J651" i="2" s="1"/>
  <c r="H650" i="2"/>
  <c r="J650" i="2" s="1"/>
  <c r="H649" i="2"/>
  <c r="J649" i="2" s="1"/>
  <c r="H648" i="2"/>
  <c r="J648" i="2" s="1"/>
  <c r="H647" i="2"/>
  <c r="J647" i="2" s="1"/>
  <c r="H646" i="2"/>
  <c r="J646" i="2" s="1"/>
  <c r="M645" i="2"/>
  <c r="H645" i="2"/>
  <c r="J645" i="2" s="1"/>
  <c r="M644" i="2"/>
  <c r="H644" i="2"/>
  <c r="J644" i="2" s="1"/>
  <c r="D644" i="2"/>
  <c r="B644" i="2"/>
  <c r="H643" i="2"/>
  <c r="J643" i="2" s="1"/>
  <c r="H642" i="2"/>
  <c r="J642" i="2" s="1"/>
  <c r="H641" i="2"/>
  <c r="J641" i="2" s="1"/>
  <c r="H640" i="2"/>
  <c r="J640" i="2" s="1"/>
  <c r="J639" i="2"/>
  <c r="J638" i="2"/>
  <c r="J637" i="2"/>
  <c r="J636" i="2"/>
  <c r="M635" i="2"/>
  <c r="J635" i="2"/>
  <c r="M634" i="2"/>
  <c r="D634" i="2"/>
  <c r="B634" i="2"/>
  <c r="H633" i="2"/>
  <c r="J633" i="2" s="1"/>
  <c r="H632" i="2"/>
  <c r="J632" i="2" s="1"/>
  <c r="H631" i="2"/>
  <c r="J631" i="2" s="1"/>
  <c r="H630" i="2"/>
  <c r="J630" i="2" s="1"/>
  <c r="H629" i="2"/>
  <c r="J629" i="2" s="1"/>
  <c r="H628" i="2"/>
  <c r="J628" i="2" s="1"/>
  <c r="H627" i="2"/>
  <c r="J627" i="2" s="1"/>
  <c r="H626" i="2"/>
  <c r="J626" i="2" s="1"/>
  <c r="M625" i="2"/>
  <c r="H625" i="2"/>
  <c r="J625" i="2" s="1"/>
  <c r="M624" i="2"/>
  <c r="H624" i="2"/>
  <c r="J624" i="2" s="1"/>
  <c r="D624" i="2"/>
  <c r="C624" i="2" s="1"/>
  <c r="C634" i="2" s="1"/>
  <c r="B624" i="2"/>
  <c r="H623" i="2"/>
  <c r="J623" i="2" s="1"/>
  <c r="K623" i="2" s="1"/>
  <c r="D623" i="2"/>
  <c r="H622" i="2"/>
  <c r="J622" i="2" s="1"/>
  <c r="H621" i="2"/>
  <c r="J621" i="2" s="1"/>
  <c r="H620" i="2"/>
  <c r="J620" i="2" s="1"/>
  <c r="H619" i="2"/>
  <c r="J619" i="2" s="1"/>
  <c r="H618" i="2"/>
  <c r="J618" i="2" s="1"/>
  <c r="H617" i="2"/>
  <c r="J617" i="2" s="1"/>
  <c r="H616" i="2"/>
  <c r="J616" i="2" s="1"/>
  <c r="H615" i="2"/>
  <c r="J615" i="2" s="1"/>
  <c r="M614" i="2"/>
  <c r="H614" i="2"/>
  <c r="J614" i="2" s="1"/>
  <c r="M613" i="2"/>
  <c r="H613" i="2"/>
  <c r="J613" i="2" s="1"/>
  <c r="D613" i="2"/>
  <c r="B613" i="2"/>
  <c r="H612" i="2"/>
  <c r="J612" i="2" s="1"/>
  <c r="H611" i="2"/>
  <c r="J611" i="2" s="1"/>
  <c r="H610" i="2"/>
  <c r="J610" i="2" s="1"/>
  <c r="H609" i="2"/>
  <c r="J609" i="2" s="1"/>
  <c r="H608" i="2"/>
  <c r="J608" i="2" s="1"/>
  <c r="H607" i="2"/>
  <c r="J607" i="2" s="1"/>
  <c r="H606" i="2"/>
  <c r="J606" i="2" s="1"/>
  <c r="H605" i="2"/>
  <c r="J605" i="2" s="1"/>
  <c r="M604" i="2"/>
  <c r="H604" i="2"/>
  <c r="J604" i="2" s="1"/>
  <c r="M603" i="2"/>
  <c r="H603" i="2"/>
  <c r="J603" i="2" s="1"/>
  <c r="D603" i="2"/>
  <c r="B603" i="2"/>
  <c r="H602" i="2"/>
  <c r="J602" i="2" s="1"/>
  <c r="H601" i="2"/>
  <c r="J601" i="2" s="1"/>
  <c r="H600" i="2"/>
  <c r="J600" i="2" s="1"/>
  <c r="H599" i="2"/>
  <c r="J599" i="2" s="1"/>
  <c r="H598" i="2"/>
  <c r="J598" i="2" s="1"/>
  <c r="H597" i="2"/>
  <c r="J597" i="2" s="1"/>
  <c r="H596" i="2"/>
  <c r="J596" i="2" s="1"/>
  <c r="H595" i="2"/>
  <c r="J595" i="2" s="1"/>
  <c r="M594" i="2"/>
  <c r="H594" i="2"/>
  <c r="J594" i="2" s="1"/>
  <c r="M593" i="2"/>
  <c r="H593" i="2"/>
  <c r="J593" i="2" s="1"/>
  <c r="D593" i="2"/>
  <c r="B593" i="2"/>
  <c r="H592" i="2"/>
  <c r="J592" i="2" s="1"/>
  <c r="H591" i="2"/>
  <c r="J591" i="2" s="1"/>
  <c r="H590" i="2"/>
  <c r="J590" i="2" s="1"/>
  <c r="H589" i="2"/>
  <c r="J589" i="2" s="1"/>
  <c r="H588" i="2"/>
  <c r="J588" i="2" s="1"/>
  <c r="H587" i="2"/>
  <c r="J587" i="2" s="1"/>
  <c r="H586" i="2"/>
  <c r="J586" i="2" s="1"/>
  <c r="H585" i="2"/>
  <c r="J585" i="2" s="1"/>
  <c r="M584" i="2"/>
  <c r="H584" i="2"/>
  <c r="J584" i="2" s="1"/>
  <c r="M583" i="2"/>
  <c r="J583" i="2"/>
  <c r="D583" i="2"/>
  <c r="B583" i="2"/>
  <c r="H582" i="2"/>
  <c r="J582" i="2" s="1"/>
  <c r="H581" i="2"/>
  <c r="J581" i="2" s="1"/>
  <c r="H580" i="2"/>
  <c r="J580" i="2" s="1"/>
  <c r="J579" i="2"/>
  <c r="J578" i="2"/>
  <c r="J577" i="2"/>
  <c r="J576" i="2"/>
  <c r="H575" i="2"/>
  <c r="J575" i="2" s="1"/>
  <c r="M574" i="2"/>
  <c r="H574" i="2"/>
  <c r="J574" i="2" s="1"/>
  <c r="M573" i="2"/>
  <c r="H573" i="2"/>
  <c r="J573" i="2" s="1"/>
  <c r="D573" i="2"/>
  <c r="C573" i="2" s="1"/>
  <c r="C583" i="2" s="1"/>
  <c r="B573" i="2"/>
  <c r="H572" i="2"/>
  <c r="J572" i="2" s="1"/>
  <c r="K572" i="2" s="1"/>
  <c r="D572" i="2"/>
  <c r="H571" i="2"/>
  <c r="J571" i="2" s="1"/>
  <c r="H570" i="2"/>
  <c r="J570" i="2" s="1"/>
  <c r="H569" i="2"/>
  <c r="J569" i="2" s="1"/>
  <c r="H568" i="2"/>
  <c r="J568" i="2" s="1"/>
  <c r="H567" i="2"/>
  <c r="J567" i="2" s="1"/>
  <c r="H566" i="2"/>
  <c r="J566" i="2" s="1"/>
  <c r="H565" i="2"/>
  <c r="J565" i="2" s="1"/>
  <c r="H564" i="2"/>
  <c r="J564" i="2" s="1"/>
  <c r="M563" i="2"/>
  <c r="J563" i="2"/>
  <c r="M562" i="2"/>
  <c r="J562" i="2"/>
  <c r="D562" i="2"/>
  <c r="B562" i="2"/>
  <c r="H561" i="2"/>
  <c r="J561" i="2" s="1"/>
  <c r="H560" i="2"/>
  <c r="J560" i="2" s="1"/>
  <c r="H559" i="2"/>
  <c r="J559" i="2" s="1"/>
  <c r="H558" i="2"/>
  <c r="J558" i="2" s="1"/>
  <c r="H557" i="2"/>
  <c r="J557" i="2" s="1"/>
  <c r="H556" i="2"/>
  <c r="J556" i="2" s="1"/>
  <c r="H555" i="2"/>
  <c r="J555" i="2" s="1"/>
  <c r="H554" i="2"/>
  <c r="J554" i="2" s="1"/>
  <c r="M553" i="2"/>
  <c r="H553" i="2"/>
  <c r="J553" i="2" s="1"/>
  <c r="M552" i="2"/>
  <c r="H552" i="2"/>
  <c r="J552" i="2" s="1"/>
  <c r="D552" i="2"/>
  <c r="B552" i="2"/>
  <c r="H551" i="2"/>
  <c r="J551" i="2" s="1"/>
  <c r="H550" i="2"/>
  <c r="J550" i="2" s="1"/>
  <c r="H549" i="2"/>
  <c r="J549" i="2" s="1"/>
  <c r="H548" i="2"/>
  <c r="J548" i="2" s="1"/>
  <c r="H547" i="2"/>
  <c r="J547" i="2" s="1"/>
  <c r="H546" i="2"/>
  <c r="J546" i="2" s="1"/>
  <c r="H545" i="2"/>
  <c r="J545" i="2" s="1"/>
  <c r="J544" i="2"/>
  <c r="M543" i="2"/>
  <c r="H543" i="2"/>
  <c r="J543" i="2" s="1"/>
  <c r="M542" i="2"/>
  <c r="J542" i="2"/>
  <c r="D542" i="2"/>
  <c r="B542" i="2"/>
  <c r="H541" i="2"/>
  <c r="J541" i="2" s="1"/>
  <c r="H540" i="2"/>
  <c r="J540" i="2" s="1"/>
  <c r="H539" i="2"/>
  <c r="J539" i="2" s="1"/>
  <c r="H538" i="2"/>
  <c r="J538" i="2" s="1"/>
  <c r="H537" i="2"/>
  <c r="J537" i="2" s="1"/>
  <c r="H536" i="2"/>
  <c r="J536" i="2" s="1"/>
  <c r="H535" i="2"/>
  <c r="J535" i="2" s="1"/>
  <c r="M531" i="2"/>
  <c r="J531" i="2"/>
  <c r="M530" i="2"/>
  <c r="J530" i="2"/>
  <c r="D530" i="2"/>
  <c r="B530" i="2"/>
  <c r="H529" i="2"/>
  <c r="J529" i="2" s="1"/>
  <c r="H528" i="2"/>
  <c r="J528" i="2" s="1"/>
  <c r="H527" i="2"/>
  <c r="J527" i="2" s="1"/>
  <c r="H526" i="2"/>
  <c r="J526" i="2" s="1"/>
  <c r="H525" i="2"/>
  <c r="J525" i="2" s="1"/>
  <c r="H524" i="2"/>
  <c r="J524" i="2" s="1"/>
  <c r="H523" i="2"/>
  <c r="J523" i="2" s="1"/>
  <c r="H522" i="2"/>
  <c r="J522" i="2" s="1"/>
  <c r="M521" i="2"/>
  <c r="H521" i="2"/>
  <c r="J521" i="2" s="1"/>
  <c r="M520" i="2"/>
  <c r="H520" i="2"/>
  <c r="J520" i="2" s="1"/>
  <c r="D520" i="2"/>
  <c r="C520" i="2" s="1"/>
  <c r="C530" i="2" s="1"/>
  <c r="B520" i="2"/>
  <c r="H519" i="2"/>
  <c r="J519" i="2" s="1"/>
  <c r="K519" i="2" s="1"/>
  <c r="D519" i="2"/>
  <c r="H518" i="2"/>
  <c r="J518" i="2" s="1"/>
  <c r="H517" i="2"/>
  <c r="J517" i="2" s="1"/>
  <c r="H516" i="2"/>
  <c r="J516" i="2" s="1"/>
  <c r="H515" i="2"/>
  <c r="J515" i="2" s="1"/>
  <c r="H514" i="2"/>
  <c r="J514" i="2" s="1"/>
  <c r="H513" i="2"/>
  <c r="J513" i="2" s="1"/>
  <c r="H512" i="2"/>
  <c r="J512" i="2" s="1"/>
  <c r="H511" i="2"/>
  <c r="J511" i="2" s="1"/>
  <c r="M510" i="2"/>
  <c r="H510" i="2"/>
  <c r="J510" i="2" s="1"/>
  <c r="M509" i="2"/>
  <c r="H509" i="2"/>
  <c r="J509" i="2" s="1"/>
  <c r="H508" i="2"/>
  <c r="J508" i="2" s="1"/>
  <c r="H507" i="2"/>
  <c r="J507" i="2" s="1"/>
  <c r="H506" i="2"/>
  <c r="J506" i="2" s="1"/>
  <c r="H505" i="2"/>
  <c r="J505" i="2" s="1"/>
  <c r="H504" i="2"/>
  <c r="J504" i="2" s="1"/>
  <c r="H503" i="2"/>
  <c r="J503" i="2" s="1"/>
  <c r="H502" i="2"/>
  <c r="J502" i="2" s="1"/>
  <c r="H501" i="2"/>
  <c r="J501" i="2" s="1"/>
  <c r="M500" i="2"/>
  <c r="H500" i="2"/>
  <c r="J500" i="2" s="1"/>
  <c r="M499" i="2"/>
  <c r="H499" i="2"/>
  <c r="J499" i="2" s="1"/>
  <c r="D499" i="2"/>
  <c r="B499" i="2"/>
  <c r="H498" i="2"/>
  <c r="J498" i="2" s="1"/>
  <c r="H497" i="2"/>
  <c r="J497" i="2" s="1"/>
  <c r="H496" i="2"/>
  <c r="J496" i="2" s="1"/>
  <c r="H495" i="2"/>
  <c r="J495" i="2" s="1"/>
  <c r="H494" i="2"/>
  <c r="J494" i="2" s="1"/>
  <c r="H493" i="2"/>
  <c r="J493" i="2" s="1"/>
  <c r="H492" i="2"/>
  <c r="J492" i="2" s="1"/>
  <c r="H491" i="2"/>
  <c r="J491" i="2" s="1"/>
  <c r="M490" i="2"/>
  <c r="H490" i="2"/>
  <c r="J490" i="2" s="1"/>
  <c r="M489" i="2"/>
  <c r="H489" i="2"/>
  <c r="J489" i="2" s="1"/>
  <c r="D489" i="2"/>
  <c r="B489" i="2"/>
  <c r="H488" i="2"/>
  <c r="J488" i="2" s="1"/>
  <c r="H487" i="2"/>
  <c r="J487" i="2" s="1"/>
  <c r="H486" i="2"/>
  <c r="J486" i="2" s="1"/>
  <c r="H485" i="2"/>
  <c r="J485" i="2" s="1"/>
  <c r="H484" i="2"/>
  <c r="J484" i="2" s="1"/>
  <c r="H483" i="2"/>
  <c r="J483" i="2" s="1"/>
  <c r="H482" i="2"/>
  <c r="J482" i="2" s="1"/>
  <c r="H481" i="2"/>
  <c r="J481" i="2" s="1"/>
  <c r="M480" i="2"/>
  <c r="H480" i="2"/>
  <c r="J480" i="2" s="1"/>
  <c r="M479" i="2"/>
  <c r="J479" i="2"/>
  <c r="D479" i="2"/>
  <c r="B479" i="2"/>
  <c r="H478" i="2"/>
  <c r="J478" i="2" s="1"/>
  <c r="H477" i="2"/>
  <c r="J477" i="2" s="1"/>
  <c r="H476" i="2"/>
  <c r="J476" i="2" s="1"/>
  <c r="H475" i="2"/>
  <c r="J475" i="2" s="1"/>
  <c r="H474" i="2"/>
  <c r="J474" i="2" s="1"/>
  <c r="H473" i="2"/>
  <c r="J473" i="2" s="1"/>
  <c r="H472" i="2"/>
  <c r="J472" i="2" s="1"/>
  <c r="H471" i="2"/>
  <c r="J471" i="2" s="1"/>
  <c r="M470" i="2"/>
  <c r="H470" i="2"/>
  <c r="J470" i="2" s="1"/>
  <c r="M469" i="2"/>
  <c r="H469" i="2"/>
  <c r="J469" i="2" s="1"/>
  <c r="D469" i="2"/>
  <c r="C469" i="2" s="1"/>
  <c r="C479" i="2" s="1"/>
  <c r="B469" i="2"/>
  <c r="H468" i="2"/>
  <c r="J468" i="2" s="1"/>
  <c r="K468" i="2" s="1"/>
  <c r="H467" i="2"/>
  <c r="J467" i="2" s="1"/>
  <c r="H466" i="2"/>
  <c r="J466" i="2" s="1"/>
  <c r="H465" i="2"/>
  <c r="J465" i="2" s="1"/>
  <c r="H464" i="2"/>
  <c r="J464" i="2" s="1"/>
  <c r="H463" i="2"/>
  <c r="J463" i="2" s="1"/>
  <c r="H462" i="2"/>
  <c r="J462" i="2" s="1"/>
  <c r="H461" i="2"/>
  <c r="J461" i="2" s="1"/>
  <c r="H460" i="2"/>
  <c r="J460" i="2" s="1"/>
  <c r="M459" i="2"/>
  <c r="H459" i="2"/>
  <c r="J459" i="2" s="1"/>
  <c r="M458" i="2"/>
  <c r="H458" i="2"/>
  <c r="J458" i="2" s="1"/>
  <c r="D458" i="2"/>
  <c r="B458" i="2"/>
  <c r="H457" i="2"/>
  <c r="J457" i="2" s="1"/>
  <c r="H456" i="2"/>
  <c r="J456" i="2" s="1"/>
  <c r="H455" i="2"/>
  <c r="J455" i="2" s="1"/>
  <c r="H454" i="2"/>
  <c r="J454" i="2" s="1"/>
  <c r="H453" i="2"/>
  <c r="J453" i="2" s="1"/>
  <c r="H452" i="2"/>
  <c r="J452" i="2" s="1"/>
  <c r="H451" i="2"/>
  <c r="J451" i="2" s="1"/>
  <c r="H450" i="2"/>
  <c r="J450" i="2" s="1"/>
  <c r="M449" i="2"/>
  <c r="H449" i="2"/>
  <c r="J449" i="2" s="1"/>
  <c r="M448" i="2"/>
  <c r="H448" i="2"/>
  <c r="J448" i="2" s="1"/>
  <c r="D448" i="2"/>
  <c r="B448" i="2"/>
  <c r="H447" i="2"/>
  <c r="J447" i="2" s="1"/>
  <c r="H446" i="2"/>
  <c r="J446" i="2" s="1"/>
  <c r="H445" i="2"/>
  <c r="J445" i="2" s="1"/>
  <c r="H444" i="2"/>
  <c r="J444" i="2" s="1"/>
  <c r="H443" i="2"/>
  <c r="J443" i="2" s="1"/>
  <c r="H442" i="2"/>
  <c r="J442" i="2" s="1"/>
  <c r="H441" i="2"/>
  <c r="J441" i="2" s="1"/>
  <c r="H440" i="2"/>
  <c r="J440" i="2" s="1"/>
  <c r="M439" i="2"/>
  <c r="H439" i="2"/>
  <c r="J439" i="2" s="1"/>
  <c r="M438" i="2"/>
  <c r="H438" i="2"/>
  <c r="J438" i="2" s="1"/>
  <c r="D438" i="2"/>
  <c r="B438" i="2"/>
  <c r="H437" i="2"/>
  <c r="J437" i="2" s="1"/>
  <c r="H436" i="2"/>
  <c r="J436" i="2" s="1"/>
  <c r="H435" i="2"/>
  <c r="J435" i="2" s="1"/>
  <c r="H434" i="2"/>
  <c r="J434" i="2" s="1"/>
  <c r="H433" i="2"/>
  <c r="J433" i="2" s="1"/>
  <c r="H432" i="2"/>
  <c r="J432" i="2" s="1"/>
  <c r="H431" i="2"/>
  <c r="J431" i="2" s="1"/>
  <c r="H430" i="2"/>
  <c r="J430" i="2" s="1"/>
  <c r="M429" i="2"/>
  <c r="H429" i="2"/>
  <c r="J429" i="2" s="1"/>
  <c r="M428" i="2"/>
  <c r="J428" i="2"/>
  <c r="D428" i="2"/>
  <c r="B428" i="2"/>
  <c r="J427" i="2"/>
  <c r="J426" i="2"/>
  <c r="J425" i="2"/>
  <c r="J424" i="2"/>
  <c r="J423" i="2"/>
  <c r="H422" i="2"/>
  <c r="J422" i="2" s="1"/>
  <c r="H421" i="2"/>
  <c r="J421" i="2" s="1"/>
  <c r="H420" i="2"/>
  <c r="J420" i="2" s="1"/>
  <c r="M419" i="2"/>
  <c r="H419" i="2"/>
  <c r="J419" i="2" s="1"/>
  <c r="M418" i="2"/>
  <c r="H418" i="2"/>
  <c r="J418" i="2" s="1"/>
  <c r="C418" i="2"/>
  <c r="C428" i="2" s="1"/>
  <c r="B418" i="2"/>
  <c r="H417" i="2"/>
  <c r="J417" i="2" s="1"/>
  <c r="K417" i="2" s="1"/>
  <c r="D417" i="2"/>
  <c r="H416" i="2"/>
  <c r="J416" i="2" s="1"/>
  <c r="H415" i="2"/>
  <c r="J415" i="2" s="1"/>
  <c r="H414" i="2"/>
  <c r="J414" i="2" s="1"/>
  <c r="H413" i="2"/>
  <c r="J413" i="2" s="1"/>
  <c r="H412" i="2"/>
  <c r="J412" i="2" s="1"/>
  <c r="H411" i="2"/>
  <c r="J411" i="2" s="1"/>
  <c r="H410" i="2"/>
  <c r="J410" i="2" s="1"/>
  <c r="H409" i="2"/>
  <c r="J409" i="2" s="1"/>
  <c r="M408" i="2"/>
  <c r="H408" i="2"/>
  <c r="J408" i="2" s="1"/>
  <c r="M407" i="2"/>
  <c r="H407" i="2"/>
  <c r="J407" i="2" s="1"/>
  <c r="D407" i="2"/>
  <c r="B407" i="2"/>
  <c r="H406" i="2"/>
  <c r="J406" i="2" s="1"/>
  <c r="H405" i="2"/>
  <c r="J405" i="2" s="1"/>
  <c r="H404" i="2"/>
  <c r="J404" i="2" s="1"/>
  <c r="H403" i="2"/>
  <c r="J403" i="2" s="1"/>
  <c r="H402" i="2"/>
  <c r="J402" i="2" s="1"/>
  <c r="H401" i="2"/>
  <c r="J401" i="2" s="1"/>
  <c r="H400" i="2"/>
  <c r="J400" i="2" s="1"/>
  <c r="H399" i="2"/>
  <c r="J399" i="2" s="1"/>
  <c r="M398" i="2"/>
  <c r="H398" i="2"/>
  <c r="J398" i="2" s="1"/>
  <c r="M397" i="2"/>
  <c r="H397" i="2"/>
  <c r="J397" i="2" s="1"/>
  <c r="D397" i="2"/>
  <c r="B397" i="2"/>
  <c r="H396" i="2"/>
  <c r="J396" i="2" s="1"/>
  <c r="H395" i="2"/>
  <c r="J395" i="2" s="1"/>
  <c r="H394" i="2"/>
  <c r="J394" i="2" s="1"/>
  <c r="H393" i="2"/>
  <c r="J393" i="2" s="1"/>
  <c r="H392" i="2"/>
  <c r="J392" i="2" s="1"/>
  <c r="H391" i="2"/>
  <c r="J391" i="2" s="1"/>
  <c r="H390" i="2"/>
  <c r="J390" i="2" s="1"/>
  <c r="M387" i="2"/>
  <c r="H387" i="2"/>
  <c r="J387" i="2" s="1"/>
  <c r="M386" i="2"/>
  <c r="H386" i="2"/>
  <c r="J386" i="2" s="1"/>
  <c r="D386" i="2"/>
  <c r="B386" i="2"/>
  <c r="H385" i="2"/>
  <c r="J385" i="2" s="1"/>
  <c r="H384" i="2"/>
  <c r="J384" i="2" s="1"/>
  <c r="H383" i="2"/>
  <c r="J383" i="2" s="1"/>
  <c r="H382" i="2"/>
  <c r="J382" i="2" s="1"/>
  <c r="H381" i="2"/>
  <c r="J381" i="2" s="1"/>
  <c r="H380" i="2"/>
  <c r="J380" i="2" s="1"/>
  <c r="H379" i="2"/>
  <c r="J379" i="2" s="1"/>
  <c r="H378" i="2"/>
  <c r="J378" i="2" s="1"/>
  <c r="M377" i="2"/>
  <c r="H377" i="2"/>
  <c r="J377" i="2" s="1"/>
  <c r="M376" i="2"/>
  <c r="J376" i="2"/>
  <c r="D376" i="2"/>
  <c r="B376" i="2"/>
  <c r="H375" i="2"/>
  <c r="J375" i="2" s="1"/>
  <c r="H374" i="2"/>
  <c r="J374" i="2" s="1"/>
  <c r="H373" i="2"/>
  <c r="J373" i="2" s="1"/>
  <c r="H372" i="2"/>
  <c r="J372" i="2" s="1"/>
  <c r="H371" i="2"/>
  <c r="J371" i="2" s="1"/>
  <c r="H370" i="2"/>
  <c r="J370" i="2" s="1"/>
  <c r="H369" i="2"/>
  <c r="J369" i="2" s="1"/>
  <c r="H368" i="2"/>
  <c r="J368" i="2" s="1"/>
  <c r="M367" i="2"/>
  <c r="H367" i="2"/>
  <c r="J367" i="2" s="1"/>
  <c r="M366" i="2"/>
  <c r="H366" i="2"/>
  <c r="J366" i="2" s="1"/>
  <c r="D366" i="2"/>
  <c r="C366" i="2" s="1"/>
  <c r="C376" i="2" s="1"/>
  <c r="B366" i="2"/>
  <c r="H365" i="2"/>
  <c r="J365" i="2" s="1"/>
  <c r="K365" i="2" s="1"/>
  <c r="H364" i="2"/>
  <c r="J364" i="2" s="1"/>
  <c r="H363" i="2"/>
  <c r="J363" i="2" s="1"/>
  <c r="H362" i="2"/>
  <c r="J362" i="2" s="1"/>
  <c r="H361" i="2"/>
  <c r="J361" i="2" s="1"/>
  <c r="H360" i="2"/>
  <c r="J360" i="2" s="1"/>
  <c r="H359" i="2"/>
  <c r="J359" i="2" s="1"/>
  <c r="H358" i="2"/>
  <c r="J358" i="2" s="1"/>
  <c r="H357" i="2"/>
  <c r="J357" i="2" s="1"/>
  <c r="M356" i="2"/>
  <c r="H356" i="2"/>
  <c r="J356" i="2" s="1"/>
  <c r="M355" i="2"/>
  <c r="H355" i="2"/>
  <c r="J355" i="2" s="1"/>
  <c r="B355" i="2"/>
  <c r="H354" i="2"/>
  <c r="J354" i="2" s="1"/>
  <c r="H353" i="2"/>
  <c r="J353" i="2" s="1"/>
  <c r="H352" i="2"/>
  <c r="J352" i="2" s="1"/>
  <c r="H351" i="2"/>
  <c r="J351" i="2" s="1"/>
  <c r="H350" i="2"/>
  <c r="J350" i="2" s="1"/>
  <c r="H349" i="2"/>
  <c r="J349" i="2" s="1"/>
  <c r="H348" i="2"/>
  <c r="J348" i="2" s="1"/>
  <c r="H347" i="2"/>
  <c r="J347" i="2" s="1"/>
  <c r="M346" i="2"/>
  <c r="H346" i="2"/>
  <c r="J346" i="2" s="1"/>
  <c r="M345" i="2"/>
  <c r="H345" i="2"/>
  <c r="J345" i="2" s="1"/>
  <c r="B345" i="2"/>
  <c r="H344" i="2"/>
  <c r="J344" i="2" s="1"/>
  <c r="J343" i="2"/>
  <c r="J342" i="2"/>
  <c r="J341" i="2"/>
  <c r="J340" i="2"/>
  <c r="H339" i="2"/>
  <c r="J339" i="2" s="1"/>
  <c r="H338" i="2"/>
  <c r="J338" i="2" s="1"/>
  <c r="H337" i="2"/>
  <c r="J337" i="2" s="1"/>
  <c r="M336" i="2"/>
  <c r="H336" i="2"/>
  <c r="J336" i="2" s="1"/>
  <c r="M335" i="2"/>
  <c r="H335" i="2"/>
  <c r="J335" i="2" s="1"/>
  <c r="B335" i="2"/>
  <c r="H334" i="2"/>
  <c r="J334" i="2" s="1"/>
  <c r="H333" i="2"/>
  <c r="J333" i="2" s="1"/>
  <c r="H332" i="2"/>
  <c r="J332" i="2" s="1"/>
  <c r="H331" i="2"/>
  <c r="J331" i="2" s="1"/>
  <c r="H330" i="2"/>
  <c r="J330" i="2" s="1"/>
  <c r="H329" i="2"/>
  <c r="J329" i="2" s="1"/>
  <c r="H328" i="2"/>
  <c r="J328" i="2" s="1"/>
  <c r="H327" i="2"/>
  <c r="J327" i="2" s="1"/>
  <c r="M326" i="2"/>
  <c r="H326" i="2"/>
  <c r="J326" i="2" s="1"/>
  <c r="M325" i="2"/>
  <c r="B325" i="2"/>
  <c r="H324" i="2"/>
  <c r="J324" i="2" s="1"/>
  <c r="H323" i="2"/>
  <c r="J323" i="2" s="1"/>
  <c r="H322" i="2"/>
  <c r="J322" i="2" s="1"/>
  <c r="H321" i="2"/>
  <c r="J321" i="2" s="1"/>
  <c r="H320" i="2"/>
  <c r="J320" i="2" s="1"/>
  <c r="H319" i="2"/>
  <c r="J319" i="2" s="1"/>
  <c r="H318" i="2"/>
  <c r="J318" i="2" s="1"/>
  <c r="H317" i="2"/>
  <c r="J317" i="2" s="1"/>
  <c r="M316" i="2"/>
  <c r="H316" i="2"/>
  <c r="J316" i="2" s="1"/>
  <c r="M315" i="2"/>
  <c r="H315" i="2"/>
  <c r="J315" i="2" s="1"/>
  <c r="C325" i="2"/>
  <c r="B315" i="2"/>
  <c r="H314" i="2"/>
  <c r="J314" i="2" s="1"/>
  <c r="K314" i="2" s="1"/>
  <c r="D314" i="2"/>
  <c r="H313" i="2"/>
  <c r="J313" i="2" s="1"/>
  <c r="H312" i="2"/>
  <c r="J312" i="2" s="1"/>
  <c r="H311" i="2"/>
  <c r="J311" i="2" s="1"/>
  <c r="H310" i="2"/>
  <c r="J310" i="2" s="1"/>
  <c r="H309" i="2"/>
  <c r="J309" i="2" s="1"/>
  <c r="H308" i="2"/>
  <c r="J308" i="2" s="1"/>
  <c r="H307" i="2"/>
  <c r="J307" i="2" s="1"/>
  <c r="H306" i="2"/>
  <c r="J306" i="2" s="1"/>
  <c r="M305" i="2"/>
  <c r="H305" i="2"/>
  <c r="J305" i="2" s="1"/>
  <c r="M304" i="2"/>
  <c r="J304" i="2"/>
  <c r="D304" i="2"/>
  <c r="B304" i="2"/>
  <c r="H303" i="2"/>
  <c r="J303" i="2" s="1"/>
  <c r="H302" i="2"/>
  <c r="J302" i="2" s="1"/>
  <c r="H301" i="2"/>
  <c r="J301" i="2" s="1"/>
  <c r="H300" i="2"/>
  <c r="J300" i="2" s="1"/>
  <c r="H299" i="2"/>
  <c r="J299" i="2" s="1"/>
  <c r="H298" i="2"/>
  <c r="J298" i="2" s="1"/>
  <c r="H297" i="2"/>
  <c r="J297" i="2" s="1"/>
  <c r="H296" i="2"/>
  <c r="J296" i="2" s="1"/>
  <c r="M295" i="2"/>
  <c r="H295" i="2"/>
  <c r="J295" i="2" s="1"/>
  <c r="M294" i="2"/>
  <c r="H294" i="2"/>
  <c r="J294" i="2" s="1"/>
  <c r="D294" i="2"/>
  <c r="B294" i="2"/>
  <c r="H293" i="2"/>
  <c r="J293" i="2" s="1"/>
  <c r="H292" i="2"/>
  <c r="J292" i="2" s="1"/>
  <c r="H291" i="2"/>
  <c r="J291" i="2" s="1"/>
  <c r="H290" i="2"/>
  <c r="J290" i="2" s="1"/>
  <c r="H289" i="2"/>
  <c r="J289" i="2" s="1"/>
  <c r="J288" i="2"/>
  <c r="H287" i="2"/>
  <c r="J287" i="2" s="1"/>
  <c r="H286" i="2"/>
  <c r="J286" i="2" s="1"/>
  <c r="M285" i="2"/>
  <c r="H285" i="2"/>
  <c r="J285" i="2" s="1"/>
  <c r="M284" i="2"/>
  <c r="H284" i="2"/>
  <c r="J284" i="2" s="1"/>
  <c r="D284" i="2"/>
  <c r="B284" i="2"/>
  <c r="H283" i="2"/>
  <c r="J283" i="2" s="1"/>
  <c r="H282" i="2"/>
  <c r="J282" i="2" s="1"/>
  <c r="H281" i="2"/>
  <c r="J281" i="2" s="1"/>
  <c r="H280" i="2"/>
  <c r="J280" i="2" s="1"/>
  <c r="H279" i="2"/>
  <c r="J279" i="2" s="1"/>
  <c r="H278" i="2"/>
  <c r="J278" i="2" s="1"/>
  <c r="M275" i="2"/>
  <c r="M274" i="2"/>
  <c r="D274" i="2"/>
  <c r="B274" i="2"/>
  <c r="M265" i="2"/>
  <c r="M264" i="2"/>
  <c r="H264" i="2"/>
  <c r="J264" i="2" s="1"/>
  <c r="C264" i="2"/>
  <c r="C274" i="2" s="1"/>
  <c r="B264" i="2"/>
  <c r="H263" i="2"/>
  <c r="J263" i="2" s="1"/>
  <c r="K263" i="2" s="1"/>
  <c r="D263" i="2"/>
  <c r="H262" i="2"/>
  <c r="J262" i="2" s="1"/>
  <c r="H261" i="2"/>
  <c r="J261" i="2" s="1"/>
  <c r="H260" i="2"/>
  <c r="J260" i="2" s="1"/>
  <c r="H259" i="2"/>
  <c r="J259" i="2" s="1"/>
  <c r="H258" i="2"/>
  <c r="J258" i="2" s="1"/>
  <c r="H257" i="2"/>
  <c r="J257" i="2" s="1"/>
  <c r="H256" i="2"/>
  <c r="J256" i="2" s="1"/>
  <c r="H255" i="2"/>
  <c r="J255" i="2" s="1"/>
  <c r="M254" i="2"/>
  <c r="H254" i="2"/>
  <c r="J254" i="2" s="1"/>
  <c r="M252" i="2"/>
  <c r="H252" i="2"/>
  <c r="J252" i="2" s="1"/>
  <c r="D252" i="2"/>
  <c r="B252" i="2"/>
  <c r="H251" i="2"/>
  <c r="J251" i="2" s="1"/>
  <c r="H250" i="2"/>
  <c r="J250" i="2" s="1"/>
  <c r="H249" i="2"/>
  <c r="J249" i="2" s="1"/>
  <c r="H248" i="2"/>
  <c r="J248" i="2" s="1"/>
  <c r="H247" i="2"/>
  <c r="J247" i="2" s="1"/>
  <c r="H246" i="2"/>
  <c r="J246" i="2" s="1"/>
  <c r="H245" i="2"/>
  <c r="J245" i="2" s="1"/>
  <c r="H244" i="2"/>
  <c r="J244" i="2" s="1"/>
  <c r="M243" i="2"/>
  <c r="H243" i="2"/>
  <c r="J243" i="2" s="1"/>
  <c r="M242" i="2"/>
  <c r="H242" i="2"/>
  <c r="J242" i="2" s="1"/>
  <c r="D242" i="2"/>
  <c r="B242" i="2"/>
  <c r="H241" i="2"/>
  <c r="J241" i="2" s="1"/>
  <c r="H240" i="2"/>
  <c r="J240" i="2" s="1"/>
  <c r="H239" i="2"/>
  <c r="J239" i="2" s="1"/>
  <c r="H238" i="2"/>
  <c r="J238" i="2" s="1"/>
  <c r="H237" i="2"/>
  <c r="J237" i="2" s="1"/>
  <c r="H236" i="2"/>
  <c r="J236" i="2" s="1"/>
  <c r="H235" i="2"/>
  <c r="J235" i="2" s="1"/>
  <c r="H234" i="2"/>
  <c r="J234" i="2" s="1"/>
  <c r="M233" i="2"/>
  <c r="H233" i="2"/>
  <c r="J233" i="2" s="1"/>
  <c r="M232" i="2"/>
  <c r="J232" i="2"/>
  <c r="D232" i="2"/>
  <c r="B232" i="2"/>
  <c r="H230" i="2"/>
  <c r="J230" i="2" s="1"/>
  <c r="H229" i="2"/>
  <c r="J229" i="2" s="1"/>
  <c r="H228" i="2"/>
  <c r="J228" i="2" s="1"/>
  <c r="H227" i="2"/>
  <c r="J227" i="2" s="1"/>
  <c r="H226" i="2"/>
  <c r="J226" i="2" s="1"/>
  <c r="H225" i="2"/>
  <c r="J225" i="2" s="1"/>
  <c r="H224" i="2"/>
  <c r="J224" i="2" s="1"/>
  <c r="H223" i="2"/>
  <c r="J223" i="2" s="1"/>
  <c r="M222" i="2"/>
  <c r="H222" i="2"/>
  <c r="J222" i="2" s="1"/>
  <c r="M221" i="2"/>
  <c r="J221" i="2"/>
  <c r="D221" i="2"/>
  <c r="B221" i="2"/>
  <c r="H220" i="2"/>
  <c r="J220" i="2" s="1"/>
  <c r="J219" i="2"/>
  <c r="J218" i="2"/>
  <c r="J217" i="2"/>
  <c r="J216" i="2"/>
  <c r="J215" i="2"/>
  <c r="J214" i="2"/>
  <c r="J213" i="2"/>
  <c r="M212" i="2"/>
  <c r="J212" i="2"/>
  <c r="M211" i="2"/>
  <c r="J211" i="2"/>
  <c r="D211" i="2"/>
  <c r="C211" i="2" s="1"/>
  <c r="C221" i="2" s="1"/>
  <c r="B211" i="2"/>
  <c r="J210" i="2"/>
  <c r="K210" i="2" s="1"/>
  <c r="D210" i="2"/>
  <c r="J209" i="2"/>
  <c r="J208" i="2"/>
  <c r="J207" i="2"/>
  <c r="J206" i="2"/>
  <c r="J205" i="2"/>
  <c r="J204" i="2"/>
  <c r="J203" i="2"/>
  <c r="H202" i="2"/>
  <c r="J202" i="2" s="1"/>
  <c r="M201" i="2"/>
  <c r="H201" i="2"/>
  <c r="J201" i="2" s="1"/>
  <c r="M200" i="2"/>
  <c r="H200" i="2"/>
  <c r="J200" i="2" s="1"/>
  <c r="D200" i="2"/>
  <c r="B200" i="2"/>
  <c r="H199" i="2"/>
  <c r="J199" i="2" s="1"/>
  <c r="H198" i="2"/>
  <c r="J198" i="2" s="1"/>
  <c r="H197" i="2"/>
  <c r="J197" i="2" s="1"/>
  <c r="H196" i="2"/>
  <c r="J196" i="2" s="1"/>
  <c r="H195" i="2"/>
  <c r="J195" i="2" s="1"/>
  <c r="H194" i="2"/>
  <c r="J194" i="2" s="1"/>
  <c r="H193" i="2"/>
  <c r="J193" i="2" s="1"/>
  <c r="H192" i="2"/>
  <c r="J192" i="2" s="1"/>
  <c r="M191" i="2"/>
  <c r="H191" i="2"/>
  <c r="J191" i="2" s="1"/>
  <c r="M190" i="2"/>
  <c r="H190" i="2"/>
  <c r="J190" i="2" s="1"/>
  <c r="D190" i="2"/>
  <c r="B190" i="2"/>
  <c r="H189" i="2"/>
  <c r="J189" i="2" s="1"/>
  <c r="H188" i="2"/>
  <c r="J188" i="2" s="1"/>
  <c r="H187" i="2"/>
  <c r="J187" i="2" s="1"/>
  <c r="H186" i="2"/>
  <c r="J186" i="2" s="1"/>
  <c r="H185" i="2"/>
  <c r="J185" i="2" s="1"/>
  <c r="H184" i="2"/>
  <c r="J184" i="2" s="1"/>
  <c r="H182" i="2"/>
  <c r="J182" i="2" s="1"/>
  <c r="M181" i="2"/>
  <c r="H181" i="2"/>
  <c r="J181" i="2" s="1"/>
  <c r="M180" i="2"/>
  <c r="H180" i="2"/>
  <c r="J180" i="2" s="1"/>
  <c r="D180" i="2"/>
  <c r="B180" i="2"/>
  <c r="H179" i="2"/>
  <c r="J179" i="2" s="1"/>
  <c r="H178" i="2"/>
  <c r="J178" i="2" s="1"/>
  <c r="H177" i="2"/>
  <c r="J177" i="2" s="1"/>
  <c r="H176" i="2"/>
  <c r="J176" i="2" s="1"/>
  <c r="H175" i="2"/>
  <c r="J175" i="2" s="1"/>
  <c r="H174" i="2"/>
  <c r="J174" i="2" s="1"/>
  <c r="H173" i="2"/>
  <c r="J173" i="2" s="1"/>
  <c r="H172" i="2"/>
  <c r="J172" i="2" s="1"/>
  <c r="M171" i="2"/>
  <c r="H171" i="2"/>
  <c r="J171" i="2" s="1"/>
  <c r="M170" i="2"/>
  <c r="H170" i="2"/>
  <c r="J170" i="2" s="1"/>
  <c r="D170" i="2"/>
  <c r="B170" i="2"/>
  <c r="H169" i="2"/>
  <c r="J169" i="2" s="1"/>
  <c r="H168" i="2"/>
  <c r="J168" i="2" s="1"/>
  <c r="H167" i="2"/>
  <c r="J167" i="2" s="1"/>
  <c r="H166" i="2"/>
  <c r="J166" i="2" s="1"/>
  <c r="H165" i="2"/>
  <c r="J165" i="2" s="1"/>
  <c r="H164" i="2"/>
  <c r="J164" i="2" s="1"/>
  <c r="H163" i="2"/>
  <c r="J163" i="2" s="1"/>
  <c r="H162" i="2"/>
  <c r="J162" i="2" s="1"/>
  <c r="M161" i="2"/>
  <c r="H161" i="2"/>
  <c r="J161" i="2" s="1"/>
  <c r="M160" i="2"/>
  <c r="H160" i="2"/>
  <c r="J160" i="2" s="1"/>
  <c r="D160" i="2"/>
  <c r="C160" i="2" s="1"/>
  <c r="C170" i="2" s="1"/>
  <c r="B160" i="2"/>
  <c r="H159" i="2"/>
  <c r="J159" i="2" s="1"/>
  <c r="K159" i="2" s="1"/>
  <c r="D159" i="2"/>
  <c r="H158" i="2"/>
  <c r="J158" i="2" s="1"/>
  <c r="H157" i="2"/>
  <c r="J157" i="2" s="1"/>
  <c r="H156" i="2"/>
  <c r="J156" i="2" s="1"/>
  <c r="H155" i="2"/>
  <c r="J155" i="2" s="1"/>
  <c r="H154" i="2"/>
  <c r="J154" i="2" s="1"/>
  <c r="H153" i="2"/>
  <c r="J153" i="2" s="1"/>
  <c r="H152" i="2"/>
  <c r="J152" i="2" s="1"/>
  <c r="H151" i="2"/>
  <c r="J151" i="2" s="1"/>
  <c r="M150" i="2"/>
  <c r="H150" i="2"/>
  <c r="J150" i="2" s="1"/>
  <c r="M149" i="2"/>
  <c r="H149" i="2"/>
  <c r="J149" i="2" s="1"/>
  <c r="D149" i="2"/>
  <c r="B149" i="2"/>
  <c r="H148" i="2"/>
  <c r="J148" i="2" s="1"/>
  <c r="H147" i="2"/>
  <c r="J147" i="2" s="1"/>
  <c r="H146" i="2"/>
  <c r="J146" i="2" s="1"/>
  <c r="H145" i="2"/>
  <c r="J145" i="2" s="1"/>
  <c r="H144" i="2"/>
  <c r="J144" i="2" s="1"/>
  <c r="H143" i="2"/>
  <c r="J143" i="2" s="1"/>
  <c r="H142" i="2"/>
  <c r="J142" i="2" s="1"/>
  <c r="H141" i="2"/>
  <c r="J141" i="2" s="1"/>
  <c r="M140" i="2"/>
  <c r="H140" i="2"/>
  <c r="J140" i="2" s="1"/>
  <c r="M139" i="2"/>
  <c r="H139" i="2"/>
  <c r="J139" i="2" s="1"/>
  <c r="D139" i="2"/>
  <c r="B139" i="2"/>
  <c r="H138" i="2"/>
  <c r="J138" i="2" s="1"/>
  <c r="H137" i="2"/>
  <c r="J137" i="2" s="1"/>
  <c r="H136" i="2"/>
  <c r="J136" i="2" s="1"/>
  <c r="H135" i="2"/>
  <c r="J135" i="2" s="1"/>
  <c r="H134" i="2"/>
  <c r="J134" i="2" s="1"/>
  <c r="H133" i="2"/>
  <c r="J133" i="2" s="1"/>
  <c r="H132" i="2"/>
  <c r="J132" i="2" s="1"/>
  <c r="H131" i="2"/>
  <c r="J131" i="2" s="1"/>
  <c r="M130" i="2"/>
  <c r="H130" i="2"/>
  <c r="J130" i="2" s="1"/>
  <c r="M129" i="2"/>
  <c r="H129" i="2"/>
  <c r="J129" i="2" s="1"/>
  <c r="D129" i="2"/>
  <c r="B129" i="2"/>
  <c r="H128" i="2"/>
  <c r="J128" i="2" s="1"/>
  <c r="H127" i="2"/>
  <c r="J127" i="2" s="1"/>
  <c r="H126" i="2"/>
  <c r="J126" i="2" s="1"/>
  <c r="H125" i="2"/>
  <c r="J125" i="2" s="1"/>
  <c r="H124" i="2"/>
  <c r="J124" i="2" s="1"/>
  <c r="H123" i="2"/>
  <c r="J123" i="2" s="1"/>
  <c r="J122" i="2"/>
  <c r="H121" i="2"/>
  <c r="J121" i="2" s="1"/>
  <c r="M120" i="2"/>
  <c r="H120" i="2"/>
  <c r="J120" i="2" s="1"/>
  <c r="M119" i="2"/>
  <c r="J119" i="2"/>
  <c r="D119" i="2"/>
  <c r="B119" i="2"/>
  <c r="H118" i="2"/>
  <c r="J118" i="2" s="1"/>
  <c r="H117" i="2"/>
  <c r="J117" i="2" s="1"/>
  <c r="H116" i="2"/>
  <c r="J116" i="2" s="1"/>
  <c r="H115" i="2"/>
  <c r="J115" i="2" s="1"/>
  <c r="H114" i="2"/>
  <c r="J114" i="2" s="1"/>
  <c r="H113" i="2"/>
  <c r="J113" i="2" s="1"/>
  <c r="H112" i="2"/>
  <c r="J112" i="2" s="1"/>
  <c r="H111" i="2"/>
  <c r="J111" i="2" s="1"/>
  <c r="M110" i="2"/>
  <c r="H110" i="2"/>
  <c r="J110" i="2" s="1"/>
  <c r="M109" i="2"/>
  <c r="H109" i="2"/>
  <c r="J109" i="2" s="1"/>
  <c r="D109" i="2"/>
  <c r="C109" i="2" s="1"/>
  <c r="C119" i="2" s="1"/>
  <c r="B109" i="2"/>
  <c r="H55" i="2"/>
  <c r="J55" i="2" s="1"/>
  <c r="K55" i="2" s="1"/>
  <c r="H54" i="2"/>
  <c r="J54" i="2" s="1"/>
  <c r="H53" i="2"/>
  <c r="J53" i="2" s="1"/>
  <c r="H52" i="2"/>
  <c r="J52" i="2" s="1"/>
  <c r="H51" i="2"/>
  <c r="J51" i="2" s="1"/>
  <c r="H50" i="2"/>
  <c r="J50" i="2" s="1"/>
  <c r="H49" i="2"/>
  <c r="J49" i="2" s="1"/>
  <c r="H48" i="2"/>
  <c r="J48" i="2" s="1"/>
  <c r="H47" i="2"/>
  <c r="J47" i="2" s="1"/>
  <c r="H46" i="2"/>
  <c r="J46" i="2" s="1"/>
  <c r="M45" i="2"/>
  <c r="H45" i="2"/>
  <c r="J45" i="2" s="1"/>
  <c r="B45" i="2"/>
  <c r="H44" i="2"/>
  <c r="J44" i="2" s="1"/>
  <c r="H43" i="2"/>
  <c r="J43" i="2" s="1"/>
  <c r="H42" i="2"/>
  <c r="J42" i="2" s="1"/>
  <c r="H41" i="2"/>
  <c r="J41" i="2" s="1"/>
  <c r="H40" i="2"/>
  <c r="J40" i="2" s="1"/>
  <c r="H39" i="2"/>
  <c r="J39" i="2" s="1"/>
  <c r="H38" i="2"/>
  <c r="J38" i="2" s="1"/>
  <c r="H37" i="2"/>
  <c r="J37" i="2" s="1"/>
  <c r="H36" i="2"/>
  <c r="J36" i="2" s="1"/>
  <c r="M35" i="2"/>
  <c r="H35" i="2"/>
  <c r="J35" i="2" s="1"/>
  <c r="B35" i="2"/>
  <c r="H34" i="2"/>
  <c r="J34" i="2" s="1"/>
  <c r="H33" i="2"/>
  <c r="J33" i="2" s="1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M25" i="2"/>
  <c r="H25" i="2"/>
  <c r="J25" i="2" s="1"/>
  <c r="B25" i="2"/>
  <c r="H24" i="2"/>
  <c r="J24" i="2" s="1"/>
  <c r="J23" i="2"/>
  <c r="J22" i="2"/>
  <c r="J21" i="2"/>
  <c r="J20" i="2"/>
  <c r="J19" i="2"/>
  <c r="J18" i="2"/>
  <c r="J17" i="2"/>
  <c r="J16" i="2"/>
  <c r="M15" i="2"/>
  <c r="B15" i="2"/>
  <c r="H14" i="2"/>
  <c r="J14" i="2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  <c r="H6" i="2"/>
  <c r="J6" i="2" s="1"/>
  <c r="M5" i="2"/>
  <c r="H5" i="2"/>
  <c r="J5" i="2" s="1"/>
  <c r="B5" i="2"/>
  <c r="C2" i="2"/>
  <c r="E29" i="1"/>
  <c r="Q8" i="1"/>
  <c r="Q7" i="1"/>
  <c r="Q6" i="1"/>
  <c r="Q5" i="1"/>
  <c r="C948" i="2"/>
  <c r="C937" i="2" l="1"/>
  <c r="C108" i="2"/>
  <c r="C674" i="2"/>
  <c r="C884" i="2"/>
  <c r="C55" i="2"/>
  <c r="C159" i="2"/>
  <c r="C210" i="2"/>
  <c r="C263" i="2"/>
  <c r="C468" i="2"/>
  <c r="C572" i="2"/>
  <c r="C623" i="2"/>
  <c r="C725" i="2"/>
  <c r="C776" i="2"/>
  <c r="C827" i="2"/>
  <c r="C417" i="2"/>
  <c r="C519" i="2"/>
  <c r="K1340" i="2"/>
  <c r="K1371" i="2"/>
  <c r="K968" i="2"/>
  <c r="K1249" i="2"/>
  <c r="K1259" i="2"/>
  <c r="K1269" i="2"/>
  <c r="K1279" i="2"/>
  <c r="K1289" i="2"/>
  <c r="K1300" i="2"/>
  <c r="K1310" i="2"/>
  <c r="K1320" i="2"/>
  <c r="K1330" i="2"/>
  <c r="K1351" i="2"/>
  <c r="K1361" i="2"/>
  <c r="K1381" i="2"/>
  <c r="K1391" i="2"/>
  <c r="K828" i="2"/>
  <c r="K917" i="2"/>
  <c r="K864" i="2"/>
  <c r="K948" i="2"/>
  <c r="K1115" i="2"/>
  <c r="K603" i="2"/>
  <c r="K705" i="2"/>
  <c r="K35" i="2"/>
  <c r="K190" i="2"/>
  <c r="K345" i="2"/>
  <c r="K469" i="2"/>
  <c r="K807" i="2"/>
  <c r="K1092" i="2"/>
  <c r="K1136" i="2"/>
  <c r="C365" i="2"/>
  <c r="K139" i="2"/>
  <c r="K448" i="2"/>
  <c r="K242" i="2"/>
  <c r="K264" i="2"/>
  <c r="K294" i="2"/>
  <c r="K397" i="2"/>
  <c r="K499" i="2"/>
  <c r="K520" i="2"/>
  <c r="K552" i="2"/>
  <c r="K756" i="2"/>
  <c r="K1051" i="2"/>
  <c r="K1157" i="2"/>
  <c r="K1198" i="2"/>
  <c r="K5" i="2"/>
  <c r="C314" i="2"/>
  <c r="K654" i="2"/>
  <c r="K675" i="2"/>
  <c r="K1071" i="2"/>
  <c r="K1177" i="2"/>
  <c r="K1061" i="2"/>
  <c r="K1081" i="2"/>
  <c r="K1126" i="2"/>
  <c r="K1187" i="2"/>
  <c r="K88" i="2"/>
  <c r="K56" i="2"/>
  <c r="K1104" i="2"/>
  <c r="K1147" i="2"/>
  <c r="K1228" i="2"/>
  <c r="K1238" i="2"/>
  <c r="K1208" i="2"/>
  <c r="K1041" i="2"/>
  <c r="K1218" i="2"/>
  <c r="K1167" i="2"/>
  <c r="K1020" i="2"/>
  <c r="K1030" i="2"/>
  <c r="K1009" i="2"/>
  <c r="K999" i="2"/>
  <c r="K989" i="2"/>
  <c r="K978" i="2"/>
  <c r="K958" i="2"/>
  <c r="K938" i="2"/>
  <c r="K927" i="2"/>
  <c r="K905" i="2"/>
  <c r="K895" i="2"/>
  <c r="K885" i="2"/>
  <c r="K874" i="2"/>
  <c r="K848" i="2"/>
  <c r="K838" i="2"/>
  <c r="K817" i="2"/>
  <c r="K797" i="2"/>
  <c r="K787" i="2"/>
  <c r="K777" i="2"/>
  <c r="K766" i="2"/>
  <c r="K746" i="2"/>
  <c r="K736" i="2"/>
  <c r="K726" i="2"/>
  <c r="K715" i="2"/>
  <c r="K695" i="2"/>
  <c r="K685" i="2"/>
  <c r="K664" i="2"/>
  <c r="K644" i="2"/>
  <c r="K634" i="2"/>
  <c r="K624" i="2"/>
  <c r="K613" i="2"/>
  <c r="K593" i="2"/>
  <c r="K583" i="2"/>
  <c r="K573" i="2"/>
  <c r="K562" i="2"/>
  <c r="K542" i="2"/>
  <c r="K530" i="2"/>
  <c r="K509" i="2"/>
  <c r="K489" i="2"/>
  <c r="K479" i="2"/>
  <c r="K458" i="2"/>
  <c r="K438" i="2"/>
  <c r="K428" i="2"/>
  <c r="K418" i="2"/>
  <c r="K407" i="2"/>
  <c r="K386" i="2"/>
  <c r="K376" i="2"/>
  <c r="K366" i="2"/>
  <c r="K355" i="2"/>
  <c r="K335" i="2"/>
  <c r="K325" i="2"/>
  <c r="K315" i="2"/>
  <c r="K304" i="2"/>
  <c r="K284" i="2"/>
  <c r="K274" i="2"/>
  <c r="K252" i="2"/>
  <c r="K232" i="2"/>
  <c r="K221" i="2"/>
  <c r="K211" i="2"/>
  <c r="K200" i="2"/>
  <c r="K180" i="2"/>
  <c r="K170" i="2"/>
  <c r="K160" i="2"/>
  <c r="K149" i="2"/>
  <c r="K129" i="2"/>
  <c r="K119" i="2"/>
  <c r="K109" i="2"/>
  <c r="K98" i="2"/>
  <c r="K76" i="2"/>
  <c r="K66" i="2"/>
  <c r="K45" i="2"/>
  <c r="K25" i="2"/>
  <c r="K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細明體"/>
            <family val="3"/>
            <charset val="136"/>
          </rPr>
          <t>興隆西餐</t>
        </r>
      </text>
    </comment>
  </commentList>
</comments>
</file>

<file path=xl/sharedStrings.xml><?xml version="1.0" encoding="utf-8"?>
<sst xmlns="http://schemas.openxmlformats.org/spreadsheetml/2006/main" count="1057" uniqueCount="585">
  <si>
    <t>熱量公式不包含水果及奶類唷</t>
  </si>
  <si>
    <t>日期</t>
  </si>
  <si>
    <t>星期</t>
  </si>
  <si>
    <t>主食</t>
  </si>
  <si>
    <t>主菜</t>
  </si>
  <si>
    <t>副菜</t>
  </si>
  <si>
    <t>青菜</t>
  </si>
  <si>
    <t>湯品</t>
  </si>
  <si>
    <t>水果或校園食品</t>
  </si>
  <si>
    <t>全榖根莖類(份)</t>
  </si>
  <si>
    <t>豆魚肉蛋類(份)</t>
  </si>
  <si>
    <t>蔬菜類(份)</t>
  </si>
  <si>
    <t>油脂及堅果種子類
(份)</t>
  </si>
  <si>
    <t>水果
(份)</t>
  </si>
  <si>
    <t>奶類或乳製品(份)</t>
  </si>
  <si>
    <t>鈣含量(mg)</t>
  </si>
  <si>
    <t>熱量(Kcal)</t>
  </si>
  <si>
    <t>日期的部分請依當月的第一天看出現在星期幾就把那一天KEY在第一周星期己的位置</t>
  </si>
  <si>
    <t>時蔬</t>
  </si>
  <si>
    <t>水果</t>
  </si>
  <si>
    <t>薏仁飯</t>
  </si>
  <si>
    <t>冬瓜燒肉</t>
  </si>
  <si>
    <t>花生三色</t>
  </si>
  <si>
    <t>肉羹清湯</t>
  </si>
  <si>
    <t>紫米飯</t>
  </si>
  <si>
    <t>菇菇燒雞</t>
  </si>
  <si>
    <t>泰式粉絲</t>
  </si>
  <si>
    <t>酸菜筍片湯</t>
  </si>
  <si>
    <t>哨子肉醬炒麵</t>
  </si>
  <si>
    <t>塔香豬排*1</t>
  </si>
  <si>
    <t>木耳高麗</t>
  </si>
  <si>
    <t>味噌豆腐湯</t>
  </si>
  <si>
    <t>茶香排骨＊1</t>
  </si>
  <si>
    <t>玉米三色</t>
  </si>
  <si>
    <t>番茄蛋花湯</t>
  </si>
  <si>
    <t>冬瓜大骨湯</t>
  </si>
  <si>
    <t>麥片飯</t>
  </si>
  <si>
    <t>咖哩雞</t>
  </si>
  <si>
    <t>黑輪炒黃瓜</t>
  </si>
  <si>
    <t>玉米蘿蔔湯</t>
  </si>
  <si>
    <t>小米飯</t>
  </si>
  <si>
    <t>打拋魚</t>
  </si>
  <si>
    <t>古早味蒸蛋</t>
  </si>
  <si>
    <t>綠豆雪蓮子湯</t>
  </si>
  <si>
    <t>義式燉肉(白蘿蔔)</t>
  </si>
  <si>
    <t>金茸系粉</t>
  </si>
  <si>
    <t>京醬干片</t>
  </si>
  <si>
    <t>木須炒蛋</t>
  </si>
  <si>
    <t>桔醬肉柳</t>
  </si>
  <si>
    <t>咖哩魚蛋</t>
  </si>
  <si>
    <t>蒜頭香菇雞(白蘿蔔)</t>
  </si>
  <si>
    <t>麻婆豆腐</t>
  </si>
  <si>
    <t>綠豆燕麥湯</t>
  </si>
  <si>
    <t>沙茶滷味</t>
  </si>
  <si>
    <t>什錦蘿蔔糕</t>
  </si>
  <si>
    <t>豆酥魚</t>
  </si>
  <si>
    <t>椒鹽百頁</t>
  </si>
  <si>
    <t>炸醬冬粉</t>
  </si>
  <si>
    <t>彩蔬三寶玉米粒白蘿蔔紅椒</t>
  </si>
  <si>
    <t>甜湯</t>
  </si>
  <si>
    <t>蛋</t>
  </si>
  <si>
    <t>魚</t>
  </si>
  <si>
    <t>雞</t>
  </si>
  <si>
    <t>豬</t>
  </si>
  <si>
    <t>總和</t>
  </si>
  <si>
    <t>1.魚 1次/週</t>
  </si>
  <si>
    <t>2.蛋 1次/週</t>
  </si>
  <si>
    <t>3.特餐 1次/週</t>
  </si>
  <si>
    <t>4.甜湯 1次/週</t>
  </si>
  <si>
    <t>5.雞豬比要均衡</t>
  </si>
  <si>
    <t>6.少加工品</t>
  </si>
  <si>
    <t>7.豆製品需非基改</t>
  </si>
  <si>
    <t>8.四章一Q的考量</t>
  </si>
  <si>
    <t>9.遇到週一或連假時不開要泡的飯或要醃製的肉</t>
  </si>
  <si>
    <t>請一律修改黃色欄位即可，請勿刪除任何一欄或一列</t>
  </si>
  <si>
    <t>總重</t>
  </si>
  <si>
    <t>菜餚名稱</t>
  </si>
  <si>
    <t>食材組合(以下食材重量均為生重)</t>
  </si>
  <si>
    <t>烹調方式</t>
  </si>
  <si>
    <t>食材(加總E~G欄)</t>
  </si>
  <si>
    <t>總食材(Q欄同一道食材加總)</t>
  </si>
  <si>
    <t>食材明細(KEY)</t>
  </si>
  <si>
    <t>重量(KEY)</t>
  </si>
  <si>
    <t>單位</t>
  </si>
  <si>
    <t>時蔬80g+++++++++</t>
  </si>
  <si>
    <t>湯</t>
  </si>
  <si>
    <t/>
  </si>
  <si>
    <t>白米65g+糙米10g+胚芽米5g+++++++</t>
  </si>
  <si>
    <t>洋蔥粗絲</t>
  </si>
  <si>
    <t>+++++++++</t>
  </si>
  <si>
    <t>白米65g+糙米10g+麥片5g+++++++</t>
  </si>
  <si>
    <t>https://icook.tw/recipes/236983</t>
  </si>
  <si>
    <t>有機時蔬</t>
    <phoneticPr fontId="12" type="noConversion"/>
  </si>
  <si>
    <t>帶皮胸丁60g+非基改四分干20g+杏鮑菇D原料15g+g++++++</t>
  </si>
  <si>
    <t>黃豆芽45g+紅蘿蔔絲8g+海帶芽2g+++++++</t>
  </si>
  <si>
    <t>時蔬73g+++++++++</t>
  </si>
  <si>
    <t>馬鈴薯小丁300g+山藥小丁150g+洋薏仁100g+芡實+茯苓+龍骨丁120g++++</t>
  </si>
  <si>
    <t>白米65g+糙米10g++++++++</t>
  </si>
  <si>
    <t>白米65g+糙米10g+紅藜麥1g+++++++</t>
  </si>
  <si>
    <t>肉角65g+非基改大溪黑干25g+洋蔥角10g+g++++++</t>
  </si>
  <si>
    <t>寬冬粉9g+洋蔥絲10g+紅蘿蔔絲8g+木耳絲8g+菠菜段15g+白芝麻0.5g++++</t>
  </si>
  <si>
    <t>山粉圓20g+冬瓜磚++++++++</t>
  </si>
  <si>
    <t>有機白米80g+冷凍玉米粒20g+冷凍三色豆10g+細肉絲10g+洋蔥小丁10g+++++</t>
  </si>
  <si>
    <t>雞翅1支+++g++++++</t>
  </si>
  <si>
    <t>大白菜角60g+木耳片8g+蝦米1g+++++++</t>
  </si>
  <si>
    <t>有機時蔬80g+++++++++</t>
  </si>
  <si>
    <t>白蘿蔔小丁500g+紅蘿蔔小丁100g+龍骨丁120g+++++++</t>
  </si>
  <si>
    <t>白米65g+糙米10g+燕麥5g+++++++</t>
  </si>
  <si>
    <t>肉片60g+杏鮑菇D原料23g+洋蔥角10g+CAS洗選蛋5g++++++</t>
  </si>
  <si>
    <t>韓國年糕35g+洋蔥粗絲10g+紅蘿蔔絲8g+彩椒絲8g+香菇原料10g+++++</t>
  </si>
  <si>
    <t>高麗菜角500g+金針菇b原料150g+龍骨丁80g+肉骨茶包++++++</t>
  </si>
  <si>
    <t>白米65g+糙米10g+洋薏仁15g+++++++</t>
  </si>
  <si>
    <t>帶皮胸丁70g+白蘿蔔中丁25g++++++++</t>
  </si>
  <si>
    <t>CAS殺菌液蛋35g+小黃瓜小丁10g+冷凍玉米粒15g+紅蘿蔔小丁8g+洋蔥小丁10g+++++</t>
  </si>
  <si>
    <t>有機時蔬73g+++++++++</t>
  </si>
  <si>
    <t>筍片500g+龍骨丁120g++++++++</t>
  </si>
  <si>
    <t>有機白米70g+紫米5g++++++++</t>
  </si>
  <si>
    <t>虱目魚柳60g+地瓜粗絲25g++++++++</t>
  </si>
  <si>
    <t>非基改板豆腐小丁68g+絞肉5g+蔥花1g+++++++</t>
  </si>
  <si>
    <t>淡榨菜絲300g+細肉絲120g++++++++</t>
  </si>
  <si>
    <t>有機白米65g+小米5g++++++++</t>
  </si>
  <si>
    <t>帶皮胸丁65g+馬鈴薯中丁20g+紅蘿蔔中丁8g+洋蔥角10g++++++</t>
  </si>
  <si>
    <t>綠豆芽55g+木耳絲8g+韭菜段8g+++++++</t>
  </si>
  <si>
    <t>非基改板豆腐小丁600g+非基改味噌++++++++</t>
  </si>
  <si>
    <t>有機白米70g+++++++++</t>
  </si>
  <si>
    <t>絞肉60g+碎瓜6g+非基改豆干小丁10g+豆薯小丁15g+葵瓜子1g+++++</t>
  </si>
  <si>
    <t>CAS殺菌液蛋35g+冷凍玉米粒25g+紅蘿蔔小丁10g+冷凍毛豆仁5g+起士絲1g+++++</t>
  </si>
  <si>
    <t>海帶芽25g+薑絲10g++++++++</t>
  </si>
  <si>
    <t>魚片1片+樹子+薑絲+++++++</t>
  </si>
  <si>
    <t>非基改凍豆腐小丁60g+大白菜角20g+紅蘿蔔絲2g+韭菜段1g+薑泥+蒜泥++++</t>
  </si>
  <si>
    <t>黃豆芽200g+馬鈴薯小丁400g+龍骨丁120g+++++++</t>
  </si>
  <si>
    <t>帶皮胸丁65g+米血糕丁15g+杏鮑菇D原料10g+九層塔去梗+薑片+蒜仁++++</t>
  </si>
  <si>
    <t>高麗菜角65g+木耳片5g+彩椒絲5g+++++++</t>
  </si>
  <si>
    <t>地瓜圓250g+芋園250g++++++++</t>
  </si>
  <si>
    <t>粄條100g+綠豆芽18g+乾香菇絲1g+紅蘿蔔絲4g+細肉絲6g+韭菜段4g++++</t>
  </si>
  <si>
    <t>肉角75g+馬鈴薯中丁25g++++++++</t>
  </si>
  <si>
    <t>大黃瓜片58g+彩椒角7g+鮮菇10g+++++++</t>
  </si>
  <si>
    <t>白蘿蔔中丁350g+紅蘿蔔小丁60g+洋蔥小丁175g+龍骨丁+番茄原料125g+++++</t>
  </si>
  <si>
    <t>帶皮胸丁60g+高麗菜角25g+香菇原料10g+薑片++++++</t>
  </si>
  <si>
    <t>CAS殺菌液蛋35g+紅蘿蔔絲28g+洋蔥絲15g+++++++</t>
  </si>
  <si>
    <t>大黃瓜片600g+龍骨丁120g++++++++</t>
  </si>
  <si>
    <t>魚丁80g+非基改凍豆腐小丁20g+大白菜角10g+芋頭中丁8g+木耳片5+++++</t>
  </si>
  <si>
    <t>冷凍青花菜47g+冷凍花椰菜38g+培根8g+++++++</t>
  </si>
  <si>
    <t>紅白小湯圓350g+紅豆200g++++++++</t>
  </si>
  <si>
    <t>白米65g+糙米10g+紅藜麥1.2g+++++++</t>
  </si>
  <si>
    <t>肉角65g+南瓜中丁20g+洋蔥角10g+++++++</t>
  </si>
  <si>
    <t>毛豆莢50g+++++++++</t>
  </si>
  <si>
    <t>冬瓜小丁600g+枸杞+薑絲+++++++</t>
  </si>
  <si>
    <t>乾筆管麵55g+培根10g+冷凍三色豆30g+洋蔥小丁10g+起士絲+++++</t>
  </si>
  <si>
    <t>清雞肉45g+絞肉20g+番茄小丁25g+洋蔥小丁10g++++++</t>
  </si>
  <si>
    <t>馬鈴薯中丁45g+地瓜中丁25g++++++++</t>
  </si>
  <si>
    <t>冷凍玉米粒400g+馬鈴薯小丁200g+紅蘿蔔小丁150g+洋蔥小丁100g+奶粉+++++</t>
  </si>
  <si>
    <t>+糙米10g+胚芽米1g+小米1g+燕麥1g+紫米1g+洋薏仁1g+++</t>
  </si>
  <si>
    <t>肉片60g+豆薯片25g+金針菇B原料10g+++++++</t>
  </si>
  <si>
    <t>扁蒲粗絲80g+木耳絲5g+鹹鴨蛋+++++++</t>
  </si>
  <si>
    <t>結頭菜小丁500g+龍骨丁120g++++++++</t>
  </si>
  <si>
    <t>肉柳60g+洋蔥粗絲25g+豆薯粗絲10g+蔥段2g++++++</t>
  </si>
  <si>
    <t>非基改板豆腐小丁60g+絞肉10g+冷凍毛豆仁5g+蔥花++++++</t>
  </si>
  <si>
    <t>時蔬78g+++++++++</t>
  </si>
  <si>
    <t>仙草原汁4000g+花生仁半100g+洋薏仁250g+++++++</t>
  </si>
  <si>
    <t>有機杏鮑菇D原料60g+鮑魚菇10g+地瓜小丁15g+洋蔥小丁+番茄小丁+九層塔去梗+香茅+檸檬汁++</t>
  </si>
  <si>
    <t>CAS殺菌液蛋35g+++++++++</t>
  </si>
  <si>
    <t>黃豆芽500g+龍骨丁120g++++++++</t>
  </si>
  <si>
    <t>g+g+g+g++++++</t>
  </si>
  <si>
    <t>海帶絲段45g+紅蘿蔔絲10g+金針菇B原料20g+++++++</t>
  </si>
  <si>
    <t>大白菜角400g+肉羹200g+木耳絲100g+筍絲100g++++++</t>
  </si>
  <si>
    <t>拉麵135g+++++++++</t>
  </si>
  <si>
    <t>肉片65g+洋蔥角30g++++++++</t>
  </si>
  <si>
    <t>CAS水煮蛋1顆+++++++++</t>
  </si>
  <si>
    <t>冷凍玉米粒500g+洋蔥角150g+雞骨+++++++</t>
  </si>
  <si>
    <t>魚丁80g+非基改凍豆腐中丁25g+大白菜角10g+紅蘿蔔片3g++++++</t>
  </si>
  <si>
    <t>扁蒲粗絲66g+紅蘿蔔絲5g+木耳絲5g+CAS洗選蛋++++++</t>
  </si>
  <si>
    <t>筍片500g+龍骨丁80g++++++++</t>
  </si>
  <si>
    <t>白米65g+糙米10g+小米1g+紫米1g+燕麥1g+麥片1g+胚芽米1g+++</t>
  </si>
  <si>
    <t>絞肉65g+非基改豆干小丁15g+番茄小丁8g+洋蔥小丁8g++++++</t>
  </si>
  <si>
    <t>高麗菜角68g+木耳絲3g+彩椒絲3g+++++++</t>
  </si>
  <si>
    <t>海帶芽25g+非基改味噌9k++++++++</t>
  </si>
  <si>
    <t>木瓜</t>
    <phoneticPr fontId="12" type="noConversion"/>
  </si>
  <si>
    <t>有機時蔬</t>
    <phoneticPr fontId="12" type="noConversion"/>
  </si>
  <si>
    <t>肉片</t>
  </si>
  <si>
    <t>小黃瓜粗條</t>
  </si>
  <si>
    <t>蔥段</t>
  </si>
  <si>
    <t>五</t>
    <phoneticPr fontId="12" type="noConversion"/>
  </si>
  <si>
    <t>一</t>
    <phoneticPr fontId="12" type="noConversion"/>
  </si>
  <si>
    <t>二</t>
    <phoneticPr fontId="12" type="noConversion"/>
  </si>
  <si>
    <t>三</t>
    <phoneticPr fontId="12" type="noConversion"/>
  </si>
  <si>
    <t>四</t>
    <phoneticPr fontId="12" type="noConversion"/>
  </si>
  <si>
    <t>紅蘿蔔絲</t>
  </si>
  <si>
    <t>木耳絲</t>
  </si>
  <si>
    <t>大白菜粗絲</t>
  </si>
  <si>
    <t>時蔬</t>
    <phoneticPr fontId="12" type="noConversion"/>
  </si>
  <si>
    <t>糙米</t>
    <phoneticPr fontId="12" type="noConversion"/>
  </si>
  <si>
    <t>白米</t>
    <phoneticPr fontId="12" type="noConversion"/>
  </si>
  <si>
    <t>胚芽米</t>
    <phoneticPr fontId="12" type="noConversion"/>
  </si>
  <si>
    <t>有機油江菜</t>
    <phoneticPr fontId="12" type="noConversion"/>
  </si>
  <si>
    <t>有機白米</t>
    <phoneticPr fontId="12" type="noConversion"/>
  </si>
  <si>
    <t>糙米</t>
    <phoneticPr fontId="12" type="noConversion"/>
  </si>
  <si>
    <t>有機高麗菜</t>
    <phoneticPr fontId="12" type="noConversion"/>
  </si>
  <si>
    <t>有機白米</t>
    <phoneticPr fontId="12" type="noConversion"/>
  </si>
  <si>
    <t>非基改板豆腐小丁</t>
    <phoneticPr fontId="12" type="noConversion"/>
  </si>
  <si>
    <t>白米</t>
    <phoneticPr fontId="12" type="noConversion"/>
  </si>
  <si>
    <t>糙米</t>
    <phoneticPr fontId="12" type="noConversion"/>
  </si>
  <si>
    <t>胚芽米</t>
    <phoneticPr fontId="12" type="noConversion"/>
  </si>
  <si>
    <t>CAS殺菌液蛋</t>
    <phoneticPr fontId="12" type="noConversion"/>
  </si>
  <si>
    <t>杏鮑菇D原料</t>
    <phoneticPr fontId="12" type="noConversion"/>
  </si>
  <si>
    <t>綠豆</t>
    <phoneticPr fontId="12" type="noConversion"/>
  </si>
  <si>
    <t>洋薏仁</t>
    <phoneticPr fontId="12" type="noConversion"/>
  </si>
  <si>
    <t>冷凍青花菜</t>
    <phoneticPr fontId="12" type="noConversion"/>
  </si>
  <si>
    <t>馬鈴薯小丁</t>
  </si>
  <si>
    <t>地瓜小丁</t>
    <phoneticPr fontId="12" type="noConversion"/>
  </si>
  <si>
    <t>洋蔥絲</t>
    <phoneticPr fontId="12" type="noConversion"/>
  </si>
  <si>
    <t>紅蘿蔔絲</t>
    <phoneticPr fontId="12" type="noConversion"/>
  </si>
  <si>
    <t>有機時蔬</t>
    <phoneticPr fontId="12" type="noConversion"/>
  </si>
  <si>
    <t>柴魚片(控湯用)</t>
    <phoneticPr fontId="12" type="noConversion"/>
  </si>
  <si>
    <t>片</t>
    <phoneticPr fontId="12" type="noConversion"/>
  </si>
  <si>
    <t>南瓜絲</t>
    <phoneticPr fontId="12" type="noConversion"/>
  </si>
  <si>
    <t>蕃茄中丁</t>
    <phoneticPr fontId="12" type="noConversion"/>
  </si>
  <si>
    <t>彩椒角</t>
    <phoneticPr fontId="12" type="noConversion"/>
  </si>
  <si>
    <t>白蘿蔔片</t>
    <phoneticPr fontId="12" type="noConversion"/>
  </si>
  <si>
    <t>水鯊魚片120p</t>
    <phoneticPr fontId="12" type="noConversion"/>
  </si>
  <si>
    <t>檸檬汁</t>
    <phoneticPr fontId="12" type="noConversion"/>
  </si>
  <si>
    <t>海帶絲</t>
    <phoneticPr fontId="12" type="noConversion"/>
  </si>
  <si>
    <t>非基改細干絲</t>
    <phoneticPr fontId="12" type="noConversion"/>
  </si>
  <si>
    <t>肉絲</t>
    <phoneticPr fontId="12" type="noConversion"/>
  </si>
  <si>
    <t>芋頭小丁</t>
    <phoneticPr fontId="12" type="noConversion"/>
  </si>
  <si>
    <t>西谷米</t>
    <phoneticPr fontId="12" type="noConversion"/>
  </si>
  <si>
    <t>水果</t>
    <phoneticPr fontId="12" type="noConversion"/>
  </si>
  <si>
    <t>112年4月份午餐菜單</t>
    <phoneticPr fontId="12" type="noConversion"/>
  </si>
  <si>
    <t>一</t>
  </si>
  <si>
    <t>二</t>
  </si>
  <si>
    <t>三</t>
  </si>
  <si>
    <t>四</t>
  </si>
  <si>
    <t>五</t>
  </si>
  <si>
    <t>一</t>
    <phoneticPr fontId="12" type="noConversion"/>
  </si>
  <si>
    <t>有機小松菜</t>
  </si>
  <si>
    <t>有機小松菜</t>
    <phoneticPr fontId="12" type="noConversion"/>
  </si>
  <si>
    <t>有機油江菜</t>
  </si>
  <si>
    <t>有機小白菜</t>
  </si>
  <si>
    <t>有機小白菜</t>
    <phoneticPr fontId="12" type="noConversion"/>
  </si>
  <si>
    <t>有機高麗菜</t>
  </si>
  <si>
    <t>有機高麗菜</t>
    <phoneticPr fontId="12" type="noConversion"/>
  </si>
  <si>
    <t>有機A菜</t>
  </si>
  <si>
    <t>有機A菜</t>
    <phoneticPr fontId="12" type="noConversion"/>
  </si>
  <si>
    <t>有機味美菜</t>
  </si>
  <si>
    <t>有機味美菜</t>
    <phoneticPr fontId="12" type="noConversion"/>
  </si>
  <si>
    <t>有機黑葉白菜</t>
  </si>
  <si>
    <t>有機黑葉白菜</t>
    <phoneticPr fontId="12" type="noConversion"/>
  </si>
  <si>
    <t>有機小松菜</t>
    <phoneticPr fontId="12" type="noConversion"/>
  </si>
  <si>
    <t>時蔬</t>
    <phoneticPr fontId="12" type="noConversion"/>
  </si>
  <si>
    <t>有機白米飯</t>
  </si>
  <si>
    <t>有機白米飯</t>
    <phoneticPr fontId="12" type="noConversion"/>
  </si>
  <si>
    <t>麥片飯(有機)</t>
  </si>
  <si>
    <t>麥片飯(有機)</t>
    <phoneticPr fontId="12" type="noConversion"/>
  </si>
  <si>
    <t>五穀飯(有機)</t>
  </si>
  <si>
    <t>五穀飯(有機)</t>
    <phoneticPr fontId="12" type="noConversion"/>
  </si>
  <si>
    <t>泰式炒粄條</t>
  </si>
  <si>
    <t>糙米飯</t>
  </si>
  <si>
    <t>糙米飯</t>
    <phoneticPr fontId="12" type="noConversion"/>
  </si>
  <si>
    <t>紫米飯</t>
    <phoneticPr fontId="12" type="noConversion"/>
  </si>
  <si>
    <t>紅藜飯</t>
  </si>
  <si>
    <t>紅藜飯</t>
    <phoneticPr fontId="12" type="noConversion"/>
  </si>
  <si>
    <t>地瓜飯</t>
  </si>
  <si>
    <t>地瓜飯</t>
    <phoneticPr fontId="12" type="noConversion"/>
  </si>
  <si>
    <t>胚芽飯</t>
  </si>
  <si>
    <t>燕麥飯</t>
  </si>
  <si>
    <t>燕麥飯</t>
    <phoneticPr fontId="12" type="noConversion"/>
  </si>
  <si>
    <t>小米飯</t>
    <phoneticPr fontId="12" type="noConversion"/>
  </si>
  <si>
    <t>水果</t>
    <phoneticPr fontId="12" type="noConversion"/>
  </si>
  <si>
    <t>清明節放假一天</t>
  </si>
  <si>
    <t>清明節放假一天</t>
    <phoneticPr fontId="12" type="noConversion"/>
  </si>
  <si>
    <t>國定假日補假一天</t>
  </si>
  <si>
    <t>國定假日補假一天</t>
    <phoneticPr fontId="12" type="noConversion"/>
  </si>
  <si>
    <t>兒童節放假一天</t>
  </si>
  <si>
    <t>兒童節放假一天</t>
    <phoneticPr fontId="12" type="noConversion"/>
  </si>
  <si>
    <t>胚芽飯</t>
    <phoneticPr fontId="12" type="noConversion"/>
  </si>
  <si>
    <t>☆檸檬香雞翅*1</t>
    <phoneticPr fontId="12" type="noConversion"/>
  </si>
  <si>
    <t>咖哩炒飯(三色豆)</t>
  </si>
  <si>
    <t>枸杞冬瓜</t>
    <phoneticPr fontId="12" type="noConversion"/>
  </si>
  <si>
    <t>玉米干丁</t>
  </si>
  <si>
    <t>日式關東煮(白K、紅K)</t>
  </si>
  <si>
    <t>日式關東煮(白K、紅K)</t>
    <phoneticPr fontId="12" type="noConversion"/>
  </si>
  <si>
    <t>薏仁飯</t>
    <phoneticPr fontId="12" type="noConversion"/>
  </si>
  <si>
    <t>清炒黃瓜</t>
  </si>
  <si>
    <t>金沙豆腐煲</t>
    <phoneticPr fontId="12" type="noConversion"/>
  </si>
  <si>
    <t>雙色花椰</t>
    <phoneticPr fontId="12" type="noConversion"/>
  </si>
  <si>
    <t>味噌蛋花湯</t>
  </si>
  <si>
    <t>肉羹湯</t>
  </si>
  <si>
    <t>鮮筍湯</t>
  </si>
  <si>
    <t>★椒鹽百頁</t>
    <phoneticPr fontId="12" type="noConversion"/>
  </si>
  <si>
    <t>☆檸檬香豆包*1</t>
    <phoneticPr fontId="12" type="noConversion"/>
  </si>
  <si>
    <t>茄汁素肉醬(番茄)</t>
    <phoneticPr fontId="12" type="noConversion"/>
  </si>
  <si>
    <t>芋頭西米露</t>
    <phoneticPr fontId="12" type="noConversion"/>
  </si>
  <si>
    <t>蔥香蔬菜湯</t>
    <phoneticPr fontId="12" type="noConversion"/>
  </si>
  <si>
    <t>南瓜濃湯</t>
    <phoneticPr fontId="12" type="noConversion"/>
  </si>
  <si>
    <t>酸辣湯</t>
    <phoneticPr fontId="12" type="noConversion"/>
  </si>
  <si>
    <t>紅燒素腰花</t>
    <phoneticPr fontId="12" type="noConversion"/>
  </si>
  <si>
    <t>栗子炒南瓜</t>
    <phoneticPr fontId="12" type="noConversion"/>
  </si>
  <si>
    <t>什錦炒烏龍(紅蘿蔔絲)</t>
    <phoneticPr fontId="12" type="noConversion"/>
  </si>
  <si>
    <t>★酥炸素棒腿*1</t>
    <phoneticPr fontId="12" type="noConversion"/>
  </si>
  <si>
    <t>照燒素雞</t>
    <phoneticPr fontId="12" type="noConversion"/>
  </si>
  <si>
    <t>橙汁蘭花干(鳳梨)</t>
    <phoneticPr fontId="12" type="noConversion"/>
  </si>
  <si>
    <t>糖醋素排骨(堅)</t>
    <phoneticPr fontId="12" type="noConversion"/>
  </si>
  <si>
    <t>塔香麵腸(九層塔)</t>
    <phoneticPr fontId="12" type="noConversion"/>
  </si>
  <si>
    <t>醬燒烤麩</t>
    <phoneticPr fontId="12" type="noConversion"/>
  </si>
  <si>
    <t>椰香咖哩素雞</t>
    <phoneticPr fontId="12" type="noConversion"/>
  </si>
  <si>
    <t>麻香素花枝(金針菇)</t>
    <phoneticPr fontId="12" type="noConversion"/>
  </si>
  <si>
    <t>素絞肉小瓜(黃豆)</t>
    <phoneticPr fontId="12" type="noConversion"/>
  </si>
  <si>
    <t>毛豆炒菜脯</t>
    <phoneticPr fontId="12" type="noConversion"/>
  </si>
  <si>
    <t>薑燒絲瓜</t>
    <phoneticPr fontId="12" type="noConversion"/>
  </si>
  <si>
    <t>絞肉</t>
    <phoneticPr fontId="12" type="noConversion"/>
  </si>
  <si>
    <t>番茄小丁</t>
    <phoneticPr fontId="12" type="noConversion"/>
  </si>
  <si>
    <t>洋蔥小丁</t>
    <phoneticPr fontId="12" type="noConversion"/>
  </si>
  <si>
    <t>番茄醬</t>
    <phoneticPr fontId="12" type="noConversion"/>
  </si>
  <si>
    <t>冷凍三色豆</t>
    <phoneticPr fontId="12" type="noConversion"/>
  </si>
  <si>
    <t>大白菜角</t>
  </si>
  <si>
    <t>紅蘿蔔片</t>
  </si>
  <si>
    <t>蝦米</t>
    <phoneticPr fontId="12" type="noConversion"/>
  </si>
  <si>
    <t>g</t>
    <phoneticPr fontId="12" type="noConversion"/>
  </si>
  <si>
    <t>毛豆仁</t>
    <phoneticPr fontId="12" type="noConversion"/>
  </si>
  <si>
    <t>時蔬</t>
    <phoneticPr fontId="12" type="noConversion"/>
  </si>
  <si>
    <t>香菇筍片湯</t>
    <phoneticPr fontId="12" type="noConversion"/>
  </si>
  <si>
    <t>紅蘿蔔絲</t>
    <phoneticPr fontId="12" type="noConversion"/>
  </si>
  <si>
    <t>茄汁肉醬(番茄、三色豆、洋蔥)</t>
    <phoneticPr fontId="12" type="noConversion"/>
  </si>
  <si>
    <t>肉絲</t>
    <phoneticPr fontId="12" type="noConversion"/>
  </si>
  <si>
    <t>金針菇B原料</t>
  </si>
  <si>
    <t>冬瓜中丁</t>
    <phoneticPr fontId="12" type="noConversion"/>
  </si>
  <si>
    <t>紅蘿蔔中丁</t>
    <phoneticPr fontId="12" type="noConversion"/>
  </si>
  <si>
    <t>薑絲</t>
  </si>
  <si>
    <t>枸杞</t>
    <phoneticPr fontId="12" type="noConversion"/>
  </si>
  <si>
    <t>有機白米</t>
    <phoneticPr fontId="12" type="noConversion"/>
  </si>
  <si>
    <t>片</t>
    <phoneticPr fontId="12" type="noConversion"/>
  </si>
  <si>
    <t>絞肉</t>
  </si>
  <si>
    <t>CAS殺菌液蛋</t>
  </si>
  <si>
    <t>CAS殺菌液蛋</t>
    <phoneticPr fontId="12" type="noConversion"/>
  </si>
  <si>
    <t>板豆腐小丁</t>
    <phoneticPr fontId="12" type="noConversion"/>
  </si>
  <si>
    <t>白米</t>
    <phoneticPr fontId="12" type="noConversion"/>
  </si>
  <si>
    <t>糙米</t>
  </si>
  <si>
    <t>糙米</t>
    <phoneticPr fontId="12" type="noConversion"/>
  </si>
  <si>
    <t>燕麥</t>
    <phoneticPr fontId="12" type="noConversion"/>
  </si>
  <si>
    <t>CAS冷凍玉米粒</t>
    <phoneticPr fontId="12" type="noConversion"/>
  </si>
  <si>
    <t>時蔬</t>
    <phoneticPr fontId="12" type="noConversion"/>
  </si>
  <si>
    <t>有機時蔬</t>
    <phoneticPr fontId="12" type="noConversion"/>
  </si>
  <si>
    <t>有機時蔬</t>
    <phoneticPr fontId="12" type="noConversion"/>
  </si>
  <si>
    <t>肉羹</t>
  </si>
  <si>
    <t>紅藜麥</t>
  </si>
  <si>
    <t>紅藜麥</t>
    <phoneticPr fontId="12" type="noConversion"/>
  </si>
  <si>
    <t>前腿肉柳</t>
    <phoneticPr fontId="12" type="noConversion"/>
  </si>
  <si>
    <t>碎脯</t>
  </si>
  <si>
    <t>菜脯炒蛋</t>
    <phoneticPr fontId="12" type="noConversion"/>
  </si>
  <si>
    <t>西谷米</t>
  </si>
  <si>
    <t>芋頭</t>
  </si>
  <si>
    <t>奶粉</t>
  </si>
  <si>
    <t>蕎麥</t>
  </si>
  <si>
    <t>小米</t>
  </si>
  <si>
    <t>麥片</t>
  </si>
  <si>
    <t>有機白米</t>
    <phoneticPr fontId="12" type="noConversion"/>
  </si>
  <si>
    <t>洋薏仁</t>
    <phoneticPr fontId="12" type="noConversion"/>
  </si>
  <si>
    <t>帶皮胸丁</t>
    <phoneticPr fontId="12" type="noConversion"/>
  </si>
  <si>
    <t>薑片</t>
    <phoneticPr fontId="12" type="noConversion"/>
  </si>
  <si>
    <t>蒜</t>
    <phoneticPr fontId="12" type="noConversion"/>
  </si>
  <si>
    <t>麻油</t>
    <phoneticPr fontId="12" type="noConversion"/>
  </si>
  <si>
    <t>細肉絲</t>
    <phoneticPr fontId="12" type="noConversion"/>
  </si>
  <si>
    <t>紅蘿蔔絲</t>
    <phoneticPr fontId="12" type="noConversion"/>
  </si>
  <si>
    <t>筍絲</t>
  </si>
  <si>
    <t>蔥花</t>
    <phoneticPr fontId="12" type="noConversion"/>
  </si>
  <si>
    <t>薑絲</t>
    <phoneticPr fontId="12" type="noConversion"/>
  </si>
  <si>
    <t>白米</t>
    <phoneticPr fontId="12" type="noConversion"/>
  </si>
  <si>
    <t>糙米</t>
    <phoneticPr fontId="12" type="noConversion"/>
  </si>
  <si>
    <t>小米</t>
    <phoneticPr fontId="12" type="noConversion"/>
  </si>
  <si>
    <t>台灣翅7</t>
    <phoneticPr fontId="12" type="noConversion"/>
  </si>
  <si>
    <t>支</t>
    <phoneticPr fontId="12" type="noConversion"/>
  </si>
  <si>
    <t>檸檬汁</t>
    <phoneticPr fontId="12" type="noConversion"/>
  </si>
  <si>
    <t>蘋果丁</t>
    <phoneticPr fontId="12" type="noConversion"/>
  </si>
  <si>
    <t>鳳梨丁</t>
    <phoneticPr fontId="12" type="noConversion"/>
  </si>
  <si>
    <t>橙汁</t>
    <phoneticPr fontId="12" type="noConversion"/>
  </si>
  <si>
    <t>紅蘿蔔中丁</t>
    <phoneticPr fontId="12" type="noConversion"/>
  </si>
  <si>
    <t>白蘿蔔中丁</t>
    <phoneticPr fontId="12" type="noConversion"/>
  </si>
  <si>
    <t>海帶結</t>
    <phoneticPr fontId="12" type="noConversion"/>
  </si>
  <si>
    <t>非基改油豆腐</t>
    <phoneticPr fontId="12" type="noConversion"/>
  </si>
  <si>
    <t>肉角</t>
    <phoneticPr fontId="12" type="noConversion"/>
  </si>
  <si>
    <t>冬粉</t>
  </si>
  <si>
    <t>香菇原料</t>
  </si>
  <si>
    <t>咖哩粉</t>
    <phoneticPr fontId="12" type="noConversion"/>
  </si>
  <si>
    <t>彩椒角</t>
    <phoneticPr fontId="12" type="noConversion"/>
  </si>
  <si>
    <t>白芝麻</t>
    <phoneticPr fontId="12" type="noConversion"/>
  </si>
  <si>
    <t>大黃瓜片</t>
    <phoneticPr fontId="12" type="noConversion"/>
  </si>
  <si>
    <t>紅蘿蔔片</t>
    <phoneticPr fontId="12" type="noConversion"/>
  </si>
  <si>
    <t>時蔬</t>
    <phoneticPr fontId="12" type="noConversion"/>
  </si>
  <si>
    <t>白蘿蔔小丁</t>
    <phoneticPr fontId="12" type="noConversion"/>
  </si>
  <si>
    <t>龍骨丁</t>
    <phoneticPr fontId="12" type="noConversion"/>
  </si>
  <si>
    <t>麥片</t>
    <phoneticPr fontId="12" type="noConversion"/>
  </si>
  <si>
    <t>椰奶</t>
    <phoneticPr fontId="12" type="noConversion"/>
  </si>
  <si>
    <t>有機白米</t>
    <phoneticPr fontId="12" type="noConversion"/>
  </si>
  <si>
    <t>杏鮑菇D原料</t>
    <phoneticPr fontId="12" type="noConversion"/>
  </si>
  <si>
    <t>有機時蔬</t>
    <phoneticPr fontId="12" type="noConversion"/>
  </si>
  <si>
    <t>白米</t>
    <phoneticPr fontId="12" type="noConversion"/>
  </si>
  <si>
    <t>鴻喜菇</t>
    <phoneticPr fontId="12" type="noConversion"/>
  </si>
  <si>
    <t>糙米</t>
    <phoneticPr fontId="12" type="noConversion"/>
  </si>
  <si>
    <t>紫米</t>
    <phoneticPr fontId="12" type="noConversion"/>
  </si>
  <si>
    <t>水鯊魚丁</t>
    <phoneticPr fontId="12" type="noConversion"/>
  </si>
  <si>
    <t>★椒鹽魚丁(馬鈴薯)</t>
    <phoneticPr fontId="12" type="noConversion"/>
  </si>
  <si>
    <t>龍骨丁</t>
    <phoneticPr fontId="12" type="noConversion"/>
  </si>
  <si>
    <t>蝦仁</t>
    <phoneticPr fontId="12" type="noConversion"/>
  </si>
  <si>
    <t>檸檬汁</t>
    <phoneticPr fontId="12" type="noConversion"/>
  </si>
  <si>
    <t>前腿肉片</t>
    <phoneticPr fontId="12" type="noConversion"/>
  </si>
  <si>
    <t>時蔬</t>
    <phoneticPr fontId="12" type="noConversion"/>
  </si>
  <si>
    <t>筍絲</t>
    <phoneticPr fontId="12" type="noConversion"/>
  </si>
  <si>
    <t>木耳絲</t>
    <phoneticPr fontId="12" type="noConversion"/>
  </si>
  <si>
    <t>蕎麥飯(有機)</t>
    <phoneticPr fontId="12" type="noConversion"/>
  </si>
  <si>
    <t>蕎麥</t>
    <phoneticPr fontId="12" type="noConversion"/>
  </si>
  <si>
    <t>滑嫩蒸蛋</t>
    <phoneticPr fontId="12" type="noConversion"/>
  </si>
  <si>
    <t>洋芋湯</t>
    <phoneticPr fontId="12" type="noConversion"/>
  </si>
  <si>
    <t>馬鈴薯燉肉(紅蘿蔔、馬鈴薯)</t>
    <phoneticPr fontId="12" type="noConversion"/>
  </si>
  <si>
    <t>112年4月份午餐素菜單</t>
    <phoneticPr fontId="12" type="noConversion"/>
  </si>
  <si>
    <t>蕎麥飯(有機)</t>
    <phoneticPr fontId="12" type="noConversion"/>
  </si>
  <si>
    <t>白菜滷(香菇原料)</t>
    <phoneticPr fontId="12" type="noConversion"/>
  </si>
  <si>
    <t>壽喜時蔬</t>
    <phoneticPr fontId="12" type="noConversion"/>
  </si>
  <si>
    <t>醬燒豆腐煲</t>
    <phoneticPr fontId="12" type="noConversion"/>
  </si>
  <si>
    <t>素香扁蒲</t>
    <phoneticPr fontId="12" type="noConversion"/>
  </si>
  <si>
    <t>日式醬煮豆腐</t>
    <phoneticPr fontId="12" type="noConversion"/>
  </si>
  <si>
    <t>日式照燒豆腐</t>
    <phoneticPr fontId="12" type="noConversion"/>
  </si>
  <si>
    <t>羅宋湯</t>
    <phoneticPr fontId="12" type="noConversion"/>
  </si>
  <si>
    <t>水果/保久乳</t>
    <phoneticPr fontId="12" type="noConversion"/>
  </si>
  <si>
    <t>水果/豆奶</t>
    <phoneticPr fontId="12" type="noConversion"/>
  </si>
  <si>
    <t>水果</t>
    <phoneticPr fontId="12" type="noConversion"/>
  </si>
  <si>
    <t>水果/保久乳</t>
    <phoneticPr fontId="12" type="noConversion"/>
  </si>
  <si>
    <t>毛豆南瓜燒(黃豆)</t>
    <phoneticPr fontId="12" type="noConversion"/>
  </si>
  <si>
    <t>蝦米</t>
  </si>
  <si>
    <t>扁蒲粗條</t>
    <phoneticPr fontId="12" type="noConversion"/>
  </si>
  <si>
    <t>龍骨丁</t>
    <phoneticPr fontId="12" type="noConversion"/>
  </si>
  <si>
    <t>筍片</t>
    <phoneticPr fontId="12" type="noConversion"/>
  </si>
  <si>
    <t>香菇原料</t>
    <phoneticPr fontId="12" type="noConversion"/>
  </si>
  <si>
    <t>洋蔥角</t>
    <phoneticPr fontId="12" type="noConversion"/>
  </si>
  <si>
    <t>馬鈴薯中丁</t>
    <phoneticPr fontId="12" type="noConversion"/>
  </si>
  <si>
    <t>帶皮胸丁</t>
    <phoneticPr fontId="12" type="noConversion"/>
  </si>
  <si>
    <t>碎培根</t>
    <phoneticPr fontId="12" type="noConversion"/>
  </si>
  <si>
    <t>奶粉</t>
    <phoneticPr fontId="12" type="noConversion"/>
  </si>
  <si>
    <t>大排75g</t>
    <phoneticPr fontId="12" type="noConversion"/>
  </si>
  <si>
    <t>冷凍玉米粒</t>
    <phoneticPr fontId="12" type="noConversion"/>
  </si>
  <si>
    <t>非基改豆干小丁</t>
    <phoneticPr fontId="12" type="noConversion"/>
  </si>
  <si>
    <t>紅蘿蔔絲</t>
    <phoneticPr fontId="12" type="noConversion"/>
  </si>
  <si>
    <t>仙草切</t>
    <phoneticPr fontId="12" type="noConversion"/>
  </si>
  <si>
    <t>馬鈴薯中丁</t>
    <phoneticPr fontId="12" type="noConversion"/>
  </si>
  <si>
    <t>紅蘿蔔中丁</t>
    <phoneticPr fontId="12" type="noConversion"/>
  </si>
  <si>
    <t>醬油</t>
    <phoneticPr fontId="12" type="noConversion"/>
  </si>
  <si>
    <t>冰糖</t>
    <phoneticPr fontId="12" type="noConversion"/>
  </si>
  <si>
    <t>高麗菜絲</t>
    <phoneticPr fontId="12" type="noConversion"/>
  </si>
  <si>
    <t>非基改板豆腐小丁</t>
    <phoneticPr fontId="12" type="noConversion"/>
  </si>
  <si>
    <t>筍片</t>
    <phoneticPr fontId="12" type="noConversion"/>
  </si>
  <si>
    <t>馬鈴薯中丁</t>
    <phoneticPr fontId="12" type="noConversion"/>
  </si>
  <si>
    <t>紅蘿蔔中丁</t>
    <phoneticPr fontId="12" type="noConversion"/>
  </si>
  <si>
    <t>椰香咖哩豬(奶)(肉角、洋蔥角、紅k、白k)</t>
    <phoneticPr fontId="12" type="noConversion"/>
  </si>
  <si>
    <t>扁蒲炒菇 (鴻喜菇)</t>
    <phoneticPr fontId="12" type="noConversion"/>
  </si>
  <si>
    <t>小烏龍麵</t>
    <phoneticPr fontId="12" type="noConversion"/>
  </si>
  <si>
    <t>肉柳</t>
    <phoneticPr fontId="12" type="noConversion"/>
  </si>
  <si>
    <t>高麗菜粗絲</t>
    <phoneticPr fontId="12" type="noConversion"/>
  </si>
  <si>
    <t>香菇原料</t>
    <phoneticPr fontId="12" type="noConversion"/>
  </si>
  <si>
    <t>魷耳條</t>
    <phoneticPr fontId="12" type="noConversion"/>
  </si>
  <si>
    <t>什錦炒烏龍(高麗菜粗絲、香菇原料、肉柳、魷耳條、紅蘿蔔絲)</t>
    <phoneticPr fontId="12" type="noConversion"/>
  </si>
  <si>
    <t>水鯊魚丁</t>
  </si>
  <si>
    <t>芋頭中丁</t>
  </si>
  <si>
    <t>砂鍋魚(大白菜、芋頭、金針菇)</t>
    <phoneticPr fontId="12" type="noConversion"/>
  </si>
  <si>
    <t>帶皮胸丁</t>
  </si>
  <si>
    <t>小黃瓜中丁</t>
  </si>
  <si>
    <t>彩椒角</t>
  </si>
  <si>
    <t>蔥花</t>
  </si>
  <si>
    <t>冷凍毛豆仁</t>
    <phoneticPr fontId="12" type="noConversion"/>
  </si>
  <si>
    <t>小黃瓜粗絲</t>
  </si>
  <si>
    <t>洋蔥粗絲</t>
    <phoneticPr fontId="12" type="noConversion"/>
  </si>
  <si>
    <t>豆薯粗絲</t>
    <phoneticPr fontId="12" type="noConversion"/>
  </si>
  <si>
    <t>蔥段</t>
    <phoneticPr fontId="12" type="noConversion"/>
  </si>
  <si>
    <t>蘑菇醬</t>
    <phoneticPr fontId="12" type="noConversion"/>
  </si>
  <si>
    <t>杏鮑菇D原料</t>
    <phoneticPr fontId="12" type="noConversion"/>
  </si>
  <si>
    <t>排骨丁 3*3</t>
  </si>
  <si>
    <t>龍骨丁</t>
    <phoneticPr fontId="12" type="noConversion"/>
  </si>
  <si>
    <t>水鯊魚丁</t>
    <phoneticPr fontId="12" type="noConversion"/>
  </si>
  <si>
    <t>芋頭中丁</t>
    <phoneticPr fontId="12" type="noConversion"/>
  </si>
  <si>
    <t>粉圓</t>
    <phoneticPr fontId="12" type="noConversion"/>
  </si>
  <si>
    <t>螞蟻上樹(高麗菜、紅蘿蔔、木耳、絞肉)</t>
    <phoneticPr fontId="12" type="noConversion"/>
  </si>
  <si>
    <t>大滷湯(筍、肉絲、香菇)</t>
    <phoneticPr fontId="12" type="noConversion"/>
  </si>
  <si>
    <t>木耳片</t>
    <phoneticPr fontId="12" type="noConversion"/>
  </si>
  <si>
    <t>清炒黃瓜(木耳、紅K)</t>
    <phoneticPr fontId="12" type="noConversion"/>
  </si>
  <si>
    <t>肉片</t>
    <phoneticPr fontId="30" type="noConversion"/>
  </si>
  <si>
    <t>蒜泥</t>
  </si>
  <si>
    <t>蒜泥白肉(洋蔥、小黃瓜、金針菇)</t>
    <phoneticPr fontId="12" type="noConversion"/>
  </si>
  <si>
    <t>糖醋雞丁(堅)(杏D、彩椒)</t>
    <phoneticPr fontId="12" type="noConversion"/>
  </si>
  <si>
    <t>日式照燒豆腐(絞肉)</t>
    <phoneticPr fontId="12" type="noConversion"/>
  </si>
  <si>
    <t>玉米片1.5CM</t>
  </si>
  <si>
    <t>小小香菇</t>
    <phoneticPr fontId="12" type="noConversion"/>
  </si>
  <si>
    <t>壽喜時蔬(白菜、金針、香菇、玉米)</t>
    <phoneticPr fontId="12" type="noConversion"/>
  </si>
  <si>
    <t>番茄原料</t>
    <phoneticPr fontId="12" type="noConversion"/>
  </si>
  <si>
    <t>洋蔥</t>
    <phoneticPr fontId="12" type="noConversion"/>
  </si>
  <si>
    <t>綠豆芽</t>
    <phoneticPr fontId="12" type="noConversion"/>
  </si>
  <si>
    <t>玉米筍斜片</t>
    <phoneticPr fontId="12" type="noConversion"/>
  </si>
  <si>
    <t>鹽鞠炒豬肉(堅)(香菇、玉米筍)</t>
    <phoneticPr fontId="12" type="noConversion"/>
  </si>
  <si>
    <t>冷凍青花菜</t>
    <phoneticPr fontId="12" type="noConversion"/>
  </si>
  <si>
    <t>冷凍白花菜</t>
    <phoneticPr fontId="12" type="noConversion"/>
  </si>
  <si>
    <t>酸辣湯(紅K、筍、木耳、蛋)</t>
    <phoneticPr fontId="12" type="noConversion"/>
  </si>
  <si>
    <t>CAS殺菌液蛋</t>
    <phoneticPr fontId="12" type="noConversion"/>
  </si>
  <si>
    <t>河粉</t>
    <phoneticPr fontId="12" type="noConversion"/>
  </si>
  <si>
    <t>洋芋排骨湯</t>
    <phoneticPr fontId="12" type="noConversion"/>
  </si>
  <si>
    <t>馬鈴薯小丁</t>
    <phoneticPr fontId="12" type="noConversion"/>
  </si>
  <si>
    <t>玉米干丁(馬鈴薯、毛豆仁)</t>
    <phoneticPr fontId="12" type="noConversion"/>
  </si>
  <si>
    <t>肉羹湯(木耳、肉羹、紅K)</t>
    <phoneticPr fontId="12" type="noConversion"/>
  </si>
  <si>
    <t>木耳絲</t>
    <phoneticPr fontId="12" type="noConversion"/>
  </si>
  <si>
    <t>沙茶醬</t>
    <phoneticPr fontId="12" type="noConversion"/>
  </si>
  <si>
    <t>米血糕丁</t>
    <phoneticPr fontId="12" type="noConversion"/>
  </si>
  <si>
    <t>蔥香排骨湯(白蘿蔔)</t>
    <phoneticPr fontId="12" type="noConversion"/>
  </si>
  <si>
    <t>白干絲</t>
    <phoneticPr fontId="12" type="noConversion"/>
  </si>
  <si>
    <t>蘑菇原料</t>
  </si>
  <si>
    <t>洋蔥小丁</t>
  </si>
  <si>
    <t>南瓜濃湯(奶)(蘑菇、洋蔥、玉米粒)</t>
    <phoneticPr fontId="12" type="noConversion"/>
  </si>
  <si>
    <t>紅豆甜湯</t>
    <phoneticPr fontId="12" type="noConversion"/>
  </si>
  <si>
    <t>紅豆</t>
    <phoneticPr fontId="12" type="noConversion"/>
  </si>
  <si>
    <t>黃椒角</t>
    <phoneticPr fontId="12" type="noConversion"/>
  </si>
  <si>
    <t>梅干菜</t>
    <phoneticPr fontId="12" type="noConversion"/>
  </si>
  <si>
    <t>大白菜角</t>
    <phoneticPr fontId="12" type="noConversion"/>
  </si>
  <si>
    <t>高麗菜角</t>
    <phoneticPr fontId="12" type="noConversion"/>
  </si>
  <si>
    <t>鹹蛋</t>
    <phoneticPr fontId="12" type="noConversion"/>
  </si>
  <si>
    <t>羅宋湯(番茄、紅K、洋蔥、大白菜)</t>
    <phoneticPr fontId="12" type="noConversion"/>
  </si>
  <si>
    <t>木耳絲</t>
    <phoneticPr fontId="12" type="noConversion"/>
  </si>
  <si>
    <t>乾香菇絲</t>
    <phoneticPr fontId="12" type="noConversion"/>
  </si>
  <si>
    <t>咖哩炒飯(有機)(肉絲、洋蔥、蛋、三色豆)</t>
    <phoneticPr fontId="12" type="noConversion"/>
  </si>
  <si>
    <t>冷凍三色豆</t>
  </si>
  <si>
    <t>肉絲</t>
  </si>
  <si>
    <t>有機白米</t>
    <phoneticPr fontId="12" type="noConversion"/>
  </si>
  <si>
    <t>薑黃飯</t>
    <phoneticPr fontId="12" type="noConversion"/>
  </si>
  <si>
    <t>白米</t>
    <phoneticPr fontId="12" type="noConversion"/>
  </si>
  <si>
    <t>薑黃粉</t>
    <phoneticPr fontId="12" type="noConversion"/>
  </si>
  <si>
    <t>糙米</t>
    <phoneticPr fontId="12" type="noConversion"/>
  </si>
  <si>
    <t>玉米大骨湯</t>
    <phoneticPr fontId="12" type="noConversion"/>
  </si>
  <si>
    <t>冷凍玉米粒</t>
  </si>
  <si>
    <t>醬香豆薯(木耳、紅蘿蔔絲)</t>
    <phoneticPr fontId="12" type="noConversion"/>
  </si>
  <si>
    <t>米苔目湯(米苔目、豆芽)</t>
    <phoneticPr fontId="12" type="noConversion"/>
  </si>
  <si>
    <t>照燒鮮嫩雞(小黃瓜、彩椒、豆芽)</t>
    <phoneticPr fontId="12" type="noConversion"/>
  </si>
  <si>
    <t>醬燒豬柳(蘑菇醬、豆薯、洋蔥)</t>
    <phoneticPr fontId="12" type="noConversion"/>
  </si>
  <si>
    <t>熱炒三杯雞(米血糕、杏D)</t>
    <phoneticPr fontId="12" type="noConversion"/>
  </si>
  <si>
    <t>豆芽菜</t>
    <phoneticPr fontId="12" type="noConversion"/>
  </si>
  <si>
    <t>芋頭西米露(奶)</t>
    <phoneticPr fontId="12" type="noConversion"/>
  </si>
  <si>
    <t xml:space="preserve">   </t>
    <phoneticPr fontId="12" type="noConversion"/>
  </si>
  <si>
    <t>板豆腐小丁</t>
  </si>
  <si>
    <t>洋蔥絲</t>
  </si>
  <si>
    <t>味噌</t>
  </si>
  <si>
    <t>南瓜小丁</t>
  </si>
  <si>
    <t>蕃茄蛋豆腐</t>
    <phoneticPr fontId="12" type="noConversion"/>
  </si>
  <si>
    <t>番茄中丁</t>
    <phoneticPr fontId="12" type="noConversion"/>
  </si>
  <si>
    <t>龍骨丁</t>
  </si>
  <si>
    <t>黃芽湯</t>
    <phoneticPr fontId="12" type="noConversion"/>
  </si>
  <si>
    <t>黃豆芽</t>
    <phoneticPr fontId="12" type="noConversion"/>
  </si>
  <si>
    <t>奶香燉雞(奶)(培根、南瓜)</t>
    <phoneticPr fontId="12" type="noConversion"/>
  </si>
  <si>
    <t>南瓜中丁</t>
    <phoneticPr fontId="12" type="noConversion"/>
  </si>
  <si>
    <t>梅干杏鮑菇</t>
    <phoneticPr fontId="12" type="noConversion"/>
  </si>
  <si>
    <t>麻香菇菇雞(高麗菜、鴻喜菇)</t>
    <phoneticPr fontId="12" type="noConversion"/>
  </si>
  <si>
    <t>薏仁</t>
    <phoneticPr fontId="12" type="noConversion"/>
  </si>
  <si>
    <t>小麥麩皮</t>
    <phoneticPr fontId="12" type="noConversion"/>
  </si>
  <si>
    <t>橙汁魚丁(堅)(芋頭、蘋果、鳳梨)</t>
    <phoneticPr fontId="12" type="noConversion"/>
  </si>
  <si>
    <t>米苔目</t>
  </si>
  <si>
    <t>豆芽菜</t>
  </si>
  <si>
    <t>芹菜</t>
  </si>
  <si>
    <t>培根</t>
    <phoneticPr fontId="12" type="noConversion"/>
  </si>
  <si>
    <t>培根炒蛋(南瓜、毛豆仁)</t>
    <phoneticPr fontId="12" type="noConversion"/>
  </si>
  <si>
    <t>★嫩炸豬排*1</t>
    <phoneticPr fontId="12" type="noConversion"/>
  </si>
  <si>
    <t>海帶三絲(白干絲、肉、紅k)</t>
    <phoneticPr fontId="12" type="noConversion"/>
  </si>
  <si>
    <t>仙草甜湯</t>
    <phoneticPr fontId="12" type="noConversion"/>
  </si>
  <si>
    <t>豆皮</t>
    <phoneticPr fontId="12" type="noConversion"/>
  </si>
  <si>
    <t>白菜滷(豆皮、木耳絲)</t>
    <phoneticPr fontId="12" type="noConversion"/>
  </si>
  <si>
    <t>黃瓜排骨湯</t>
    <phoneticPr fontId="12" type="noConversion"/>
  </si>
  <si>
    <t>大黃瓜</t>
    <phoneticPr fontId="12" type="noConversion"/>
  </si>
  <si>
    <t>枸杞冬瓜</t>
    <phoneticPr fontId="12" type="noConversion"/>
  </si>
  <si>
    <t>醬香豆薯</t>
    <phoneticPr fontId="12" type="noConversion"/>
  </si>
  <si>
    <t>螞蟻上樹</t>
    <phoneticPr fontId="12" type="noConversion"/>
  </si>
  <si>
    <t>海帶三絲</t>
    <phoneticPr fontId="12" type="noConversion"/>
  </si>
  <si>
    <t>米苔目湯</t>
    <phoneticPr fontId="12" type="noConversion"/>
  </si>
  <si>
    <t>味噌湯</t>
    <phoneticPr fontId="12" type="noConversion"/>
  </si>
  <si>
    <t>大滷湯</t>
    <phoneticPr fontId="12" type="noConversion"/>
  </si>
  <si>
    <t>黃瓜湯</t>
    <phoneticPr fontId="12" type="noConversion"/>
  </si>
  <si>
    <t>玉米湯</t>
    <phoneticPr fontId="12" type="noConversion"/>
  </si>
  <si>
    <t>馬鈴薯燉素雞</t>
    <phoneticPr fontId="12" type="noConversion"/>
  </si>
  <si>
    <t>梅干杏鮑菇(素米血)</t>
    <phoneticPr fontId="12" type="noConversion"/>
  </si>
  <si>
    <t>水果/保久乳</t>
  </si>
  <si>
    <t>水果/豆奶</t>
  </si>
  <si>
    <t>鹽鞠炒干片(堅)</t>
    <phoneticPr fontId="12" type="noConversion"/>
  </si>
  <si>
    <t>泰式炒河粉(新)(豆芽、豆干、蝦仁、韭菜)</t>
    <phoneticPr fontId="12" type="noConversion"/>
  </si>
  <si>
    <t>非基改豆干片</t>
    <phoneticPr fontId="12" type="noConversion"/>
  </si>
  <si>
    <t>韭菜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</si>
</sst>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[$-404]aaaa"/>
  </numFmts>
  <fonts count="32">
    <font>
      <sz val="12"/>
      <color theme="1"/>
      <name val="Arial"/>
    </font>
    <font>
      <sz val="12"/>
      <color theme="1"/>
      <name val="Calibri"/>
      <family val="2"/>
      <charset val="136"/>
      <scheme val="minor"/>
    </font>
    <font>
      <sz val="12"/>
      <name val="Arial"/>
      <family val="2"/>
    </font>
    <font>
      <sz val="14"/>
      <color rgb="FFFF0000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0"/>
      <color rgb="FFFF0000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24"/>
      <color theme="1"/>
      <name val="Calibri"/>
      <family val="2"/>
    </font>
    <font>
      <sz val="12"/>
      <color rgb="FF000000"/>
      <name val="PMingLiu"/>
      <family val="1"/>
      <charset val="136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3"/>
      <charset val="136"/>
    </font>
    <font>
      <b/>
      <sz val="12"/>
      <color rgb="FFFF0000"/>
      <name val="微軟正黑體"/>
      <family val="2"/>
      <charset val="136"/>
    </font>
    <font>
      <sz val="28"/>
      <name val="新細明體"/>
      <family val="1"/>
      <charset val="136"/>
    </font>
    <font>
      <sz val="14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2"/>
      <name val="細明體"/>
      <family val="3"/>
      <charset val="136"/>
    </font>
    <font>
      <sz val="12"/>
      <color theme="1"/>
      <name val="Calibri"/>
      <family val="2"/>
      <charset val="136"/>
    </font>
    <font>
      <sz val="20"/>
      <name val="新細明體"/>
      <family val="1"/>
      <charset val="136"/>
    </font>
    <font>
      <sz val="26"/>
      <name val="新細明體"/>
      <family val="1"/>
      <charset val="136"/>
    </font>
    <font>
      <sz val="36"/>
      <name val="新細明體"/>
      <family val="1"/>
      <charset val="136"/>
    </font>
    <font>
      <b/>
      <sz val="14"/>
      <color rgb="FFFF0000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細明體"/>
      <family val="3"/>
      <charset val="136"/>
    </font>
    <font>
      <sz val="14"/>
      <name val="細明體"/>
      <family val="3"/>
      <charset val="136"/>
    </font>
    <font>
      <sz val="9"/>
      <name val="Calibri"/>
      <family val="2"/>
      <charset val="136"/>
      <scheme val="minor"/>
    </font>
    <font>
      <sz val="14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FF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vertical="center"/>
    </xf>
  </cellStyleXfs>
  <cellXfs count="330"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6" fontId="9" fillId="4" borderId="9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176" fontId="9" fillId="4" borderId="26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176" fontId="13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6" fillId="0" borderId="9" xfId="0" applyFont="1" applyFill="1" applyBorder="1" applyAlignment="1">
      <alignment vertical="center"/>
    </xf>
    <xf numFmtId="0" fontId="17" fillId="0" borderId="33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42" xfId="0" applyFont="1" applyBorder="1" applyAlignment="1">
      <alignment horizontal="left" vertical="center"/>
    </xf>
    <xf numFmtId="0" fontId="6" fillId="0" borderId="42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6" fontId="14" fillId="0" borderId="9" xfId="0" applyNumberFormat="1" applyFont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17" fillId="0" borderId="49" xfId="0" applyFont="1" applyFill="1" applyBorder="1" applyAlignment="1">
      <alignment horizontal="center" vertical="center" shrinkToFit="1"/>
    </xf>
    <xf numFmtId="0" fontId="21" fillId="0" borderId="9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76" fontId="17" fillId="0" borderId="45" xfId="0" applyNumberFormat="1" applyFont="1" applyFill="1" applyBorder="1" applyAlignment="1">
      <alignment horizontal="center" vertical="center" shrinkToFit="1"/>
    </xf>
    <xf numFmtId="0" fontId="17" fillId="0" borderId="35" xfId="0" applyFont="1" applyFill="1" applyBorder="1" applyAlignment="1">
      <alignment horizontal="left" vertical="center" shrinkToFit="1"/>
    </xf>
    <xf numFmtId="0" fontId="17" fillId="0" borderId="32" xfId="0" applyFont="1" applyFill="1" applyBorder="1" applyAlignment="1">
      <alignment horizontal="center" shrinkToFit="1"/>
    </xf>
    <xf numFmtId="0" fontId="17" fillId="0" borderId="31" xfId="0" applyFont="1" applyFill="1" applyBorder="1" applyAlignment="1">
      <alignment horizontal="center" shrinkToFit="1"/>
    </xf>
    <xf numFmtId="0" fontId="17" fillId="0" borderId="30" xfId="0" applyFont="1" applyFill="1" applyBorder="1" applyAlignment="1">
      <alignment horizontal="center" vertical="center" shrinkToFit="1"/>
    </xf>
    <xf numFmtId="0" fontId="17" fillId="0" borderId="36" xfId="0" applyFont="1" applyFill="1" applyBorder="1" applyAlignment="1">
      <alignment horizontal="center" vertical="center" shrinkToFit="1"/>
    </xf>
    <xf numFmtId="0" fontId="17" fillId="0" borderId="37" xfId="0" applyFont="1" applyFill="1" applyBorder="1" applyAlignment="1">
      <alignment horizontal="center" vertical="center" shrinkToFit="1"/>
    </xf>
    <xf numFmtId="0" fontId="17" fillId="0" borderId="38" xfId="0" applyFont="1" applyFill="1" applyBorder="1" applyAlignment="1">
      <alignment horizontal="center" vertical="center" shrinkToFit="1"/>
    </xf>
    <xf numFmtId="0" fontId="17" fillId="0" borderId="39" xfId="0" applyFont="1" applyFill="1" applyBorder="1" applyAlignment="1">
      <alignment horizontal="center" vertical="center" shrinkToFit="1"/>
    </xf>
    <xf numFmtId="0" fontId="17" fillId="0" borderId="31" xfId="0" applyFont="1" applyFill="1" applyBorder="1" applyAlignment="1">
      <alignment horizontal="center" vertical="center" shrinkToFit="1"/>
    </xf>
    <xf numFmtId="0" fontId="17" fillId="0" borderId="40" xfId="0" applyFont="1" applyFill="1" applyBorder="1" applyAlignment="1">
      <alignment vertical="center"/>
    </xf>
    <xf numFmtId="176" fontId="17" fillId="0" borderId="49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17" fillId="0" borderId="13" xfId="0" applyFont="1" applyFill="1" applyBorder="1" applyAlignment="1">
      <alignment horizontal="center" shrinkToFit="1"/>
    </xf>
    <xf numFmtId="0" fontId="17" fillId="0" borderId="14" xfId="0" applyFont="1" applyFill="1" applyBorder="1" applyAlignment="1">
      <alignment horizontal="center" shrinkToFit="1"/>
    </xf>
    <xf numFmtId="0" fontId="17" fillId="0" borderId="17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vertical="center"/>
    </xf>
    <xf numFmtId="0" fontId="17" fillId="0" borderId="61" xfId="0" applyFont="1" applyFill="1" applyBorder="1" applyAlignment="1">
      <alignment horizontal="center" shrinkToFit="1"/>
    </xf>
    <xf numFmtId="0" fontId="17" fillId="0" borderId="23" xfId="0" applyFont="1" applyFill="1" applyBorder="1" applyAlignment="1">
      <alignment horizontal="center" shrinkToFit="1"/>
    </xf>
    <xf numFmtId="0" fontId="17" fillId="0" borderId="60" xfId="0" applyFont="1" applyFill="1" applyBorder="1" applyAlignment="1">
      <alignment horizontal="center" vertical="center" shrinkToFit="1"/>
    </xf>
    <xf numFmtId="0" fontId="17" fillId="0" borderId="58" xfId="0" applyFont="1" applyFill="1" applyBorder="1" applyAlignment="1">
      <alignment horizontal="center" vertical="center" shrinkToFit="1"/>
    </xf>
    <xf numFmtId="0" fontId="17" fillId="0" borderId="27" xfId="0" applyFont="1" applyFill="1" applyBorder="1" applyAlignment="1">
      <alignment horizontal="center" vertical="center" shrinkToFit="1"/>
    </xf>
    <xf numFmtId="0" fontId="17" fillId="0" borderId="59" xfId="0" applyFont="1" applyFill="1" applyBorder="1" applyAlignment="1">
      <alignment horizontal="center" vertical="center" shrinkToFit="1"/>
    </xf>
    <xf numFmtId="0" fontId="17" fillId="0" borderId="62" xfId="0" applyFont="1" applyFill="1" applyBorder="1" applyAlignment="1">
      <alignment horizontal="center" vertical="center" shrinkToFit="1"/>
    </xf>
    <xf numFmtId="176" fontId="17" fillId="0" borderId="51" xfId="0" applyNumberFormat="1" applyFont="1" applyFill="1" applyBorder="1" applyAlignment="1">
      <alignment horizontal="center" vertical="center" shrinkToFit="1"/>
    </xf>
    <xf numFmtId="0" fontId="17" fillId="0" borderId="51" xfId="0" applyFont="1" applyFill="1" applyBorder="1" applyAlignment="1">
      <alignment horizontal="center" vertical="center" shrinkToFit="1"/>
    </xf>
    <xf numFmtId="0" fontId="17" fillId="0" borderId="50" xfId="0" applyFont="1" applyFill="1" applyBorder="1" applyAlignment="1">
      <alignment horizontal="left" vertical="center" shrinkToFit="1"/>
    </xf>
    <xf numFmtId="0" fontId="17" fillId="0" borderId="49" xfId="0" applyFont="1" applyFill="1" applyBorder="1" applyAlignment="1">
      <alignment horizontal="center" shrinkToFit="1"/>
    </xf>
    <xf numFmtId="0" fontId="17" fillId="0" borderId="49" xfId="0" applyFont="1" applyFill="1" applyBorder="1" applyAlignment="1">
      <alignment vertical="center"/>
    </xf>
    <xf numFmtId="0" fontId="17" fillId="0" borderId="54" xfId="0" applyFont="1" applyFill="1" applyBorder="1" applyAlignment="1">
      <alignment horizontal="left" vertical="center" shrinkToFit="1"/>
    </xf>
    <xf numFmtId="0" fontId="17" fillId="0" borderId="47" xfId="0" applyFont="1" applyFill="1" applyBorder="1" applyAlignment="1">
      <alignment horizontal="center" shrinkToFit="1"/>
    </xf>
    <xf numFmtId="0" fontId="17" fillId="0" borderId="41" xfId="0" applyFont="1" applyFill="1" applyBorder="1" applyAlignment="1">
      <alignment horizontal="center" shrinkToFit="1"/>
    </xf>
    <xf numFmtId="0" fontId="17" fillId="0" borderId="44" xfId="0" applyFont="1" applyFill="1" applyBorder="1" applyAlignment="1">
      <alignment horizontal="center" vertical="center" shrinkToFit="1"/>
    </xf>
    <xf numFmtId="0" fontId="17" fillId="0" borderId="48" xfId="0" applyFont="1" applyFill="1" applyBorder="1" applyAlignment="1">
      <alignment horizontal="center" vertical="center" shrinkToFit="1"/>
    </xf>
    <xf numFmtId="0" fontId="17" fillId="0" borderId="41" xfId="0" applyFont="1" applyFill="1" applyBorder="1" applyAlignment="1">
      <alignment horizontal="center" vertical="center" shrinkToFit="1"/>
    </xf>
    <xf numFmtId="0" fontId="17" fillId="0" borderId="43" xfId="0" applyFont="1" applyFill="1" applyBorder="1" applyAlignment="1">
      <alignment horizontal="center" vertical="center" shrinkToFit="1"/>
    </xf>
    <xf numFmtId="0" fontId="17" fillId="0" borderId="54" xfId="0" applyFont="1" applyFill="1" applyBorder="1" applyAlignment="1">
      <alignment vertical="center"/>
    </xf>
    <xf numFmtId="0" fontId="17" fillId="0" borderId="24" xfId="0" applyFont="1" applyFill="1" applyBorder="1" applyAlignment="1">
      <alignment horizontal="left" vertical="center" shrinkToFit="1"/>
    </xf>
    <xf numFmtId="0" fontId="17" fillId="0" borderId="52" xfId="0" applyFont="1" applyFill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center" vertical="center" shrinkToFit="1"/>
    </xf>
    <xf numFmtId="0" fontId="17" fillId="0" borderId="53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40" xfId="0" applyFont="1" applyFill="1" applyBorder="1" applyAlignment="1">
      <alignment horizontal="left" vertical="center" shrinkToFit="1"/>
    </xf>
    <xf numFmtId="0" fontId="17" fillId="0" borderId="34" xfId="0" applyFont="1" applyFill="1" applyBorder="1" applyAlignment="1">
      <alignment horizontal="center" shrinkToFit="1"/>
    </xf>
    <xf numFmtId="0" fontId="17" fillId="0" borderId="33" xfId="0" applyFont="1" applyFill="1" applyBorder="1" applyAlignment="1">
      <alignment horizontal="center" shrinkToFit="1"/>
    </xf>
    <xf numFmtId="0" fontId="17" fillId="0" borderId="57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24" xfId="0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54" xfId="0" applyFont="1" applyFill="1" applyBorder="1" applyAlignment="1">
      <alignment horizontal="center" vertical="center" shrinkToFit="1"/>
    </xf>
    <xf numFmtId="0" fontId="17" fillId="0" borderId="56" xfId="0" applyFont="1" applyFill="1" applyBorder="1" applyAlignment="1">
      <alignment horizontal="center" vertical="center" shrinkToFit="1"/>
    </xf>
    <xf numFmtId="0" fontId="17" fillId="0" borderId="42" xfId="0" applyFont="1" applyFill="1" applyBorder="1" applyAlignment="1">
      <alignment horizontal="center" vertical="center" shrinkToFit="1"/>
    </xf>
    <xf numFmtId="0" fontId="17" fillId="0" borderId="46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/>
    </xf>
    <xf numFmtId="49" fontId="22" fillId="0" borderId="66" xfId="0" applyNumberFormat="1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68" xfId="0" applyFont="1" applyFill="1" applyBorder="1" applyAlignment="1">
      <alignment horizontal="center" vertical="center" shrinkToFit="1"/>
    </xf>
    <xf numFmtId="0" fontId="22" fillId="0" borderId="69" xfId="0" applyFont="1" applyFill="1" applyBorder="1" applyAlignment="1">
      <alignment horizontal="center" vertical="center" shrinkToFit="1"/>
    </xf>
    <xf numFmtId="0" fontId="22" fillId="0" borderId="67" xfId="0" applyFont="1" applyFill="1" applyBorder="1" applyAlignment="1">
      <alignment horizontal="center" vertical="center" shrinkToFit="1"/>
    </xf>
    <xf numFmtId="0" fontId="22" fillId="0" borderId="7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28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176" fontId="24" fillId="0" borderId="45" xfId="0" applyNumberFormat="1" applyFont="1" applyFill="1" applyBorder="1" applyAlignment="1">
      <alignment horizontal="center" vertical="center" shrinkToFit="1"/>
    </xf>
    <xf numFmtId="0" fontId="24" fillId="0" borderId="45" xfId="0" applyFont="1" applyFill="1" applyBorder="1" applyAlignment="1">
      <alignment horizontal="center" vertical="center" shrinkToFit="1"/>
    </xf>
    <xf numFmtId="0" fontId="24" fillId="0" borderId="35" xfId="0" applyFont="1" applyFill="1" applyBorder="1" applyAlignment="1">
      <alignment horizontal="left" vertical="center" shrinkToFit="1"/>
    </xf>
    <xf numFmtId="0" fontId="24" fillId="0" borderId="32" xfId="0" applyFont="1" applyFill="1" applyBorder="1" applyAlignment="1">
      <alignment horizontal="center" shrinkToFit="1"/>
    </xf>
    <xf numFmtId="0" fontId="24" fillId="0" borderId="31" xfId="0" applyFont="1" applyFill="1" applyBorder="1" applyAlignment="1">
      <alignment horizontal="center" shrinkToFit="1"/>
    </xf>
    <xf numFmtId="0" fontId="24" fillId="0" borderId="30" xfId="0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 shrinkToFit="1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 shrinkToFit="1"/>
    </xf>
    <xf numFmtId="0" fontId="24" fillId="0" borderId="39" xfId="0" applyFont="1" applyFill="1" applyBorder="1" applyAlignment="1">
      <alignment horizontal="center" vertical="center" shrinkToFit="1"/>
    </xf>
    <xf numFmtId="0" fontId="24" fillId="0" borderId="31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40" xfId="0" applyFont="1" applyFill="1" applyBorder="1" applyAlignment="1">
      <alignment vertical="center"/>
    </xf>
    <xf numFmtId="176" fontId="24" fillId="0" borderId="49" xfId="0" applyNumberFormat="1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shrinkToFit="1"/>
    </xf>
    <xf numFmtId="0" fontId="24" fillId="0" borderId="13" xfId="0" applyFont="1" applyFill="1" applyBorder="1" applyAlignment="1">
      <alignment horizontal="center" shrinkToFit="1"/>
    </xf>
    <xf numFmtId="0" fontId="24" fillId="0" borderId="14" xfId="0" applyFont="1" applyFill="1" applyBorder="1" applyAlignment="1">
      <alignment horizont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61" xfId="0" applyFont="1" applyFill="1" applyBorder="1" applyAlignment="1">
      <alignment horizontal="center" shrinkToFit="1"/>
    </xf>
    <xf numFmtId="0" fontId="24" fillId="0" borderId="23" xfId="0" applyFont="1" applyFill="1" applyBorder="1" applyAlignment="1">
      <alignment horizontal="center" shrinkToFit="1"/>
    </xf>
    <xf numFmtId="0" fontId="24" fillId="0" borderId="60" xfId="0" applyFont="1" applyFill="1" applyBorder="1" applyAlignment="1">
      <alignment horizontal="center" vertical="center" shrinkToFit="1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4" fillId="0" borderId="59" xfId="0" applyFont="1" applyFill="1" applyBorder="1" applyAlignment="1">
      <alignment horizontal="center" vertical="center" shrinkToFit="1"/>
    </xf>
    <xf numFmtId="0" fontId="24" fillId="0" borderId="62" xfId="0" applyFont="1" applyFill="1" applyBorder="1" applyAlignment="1">
      <alignment horizontal="center" vertical="center" shrinkToFit="1"/>
    </xf>
    <xf numFmtId="176" fontId="24" fillId="0" borderId="51" xfId="0" applyNumberFormat="1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left" vertical="center" shrinkToFit="1"/>
    </xf>
    <xf numFmtId="0" fontId="24" fillId="0" borderId="49" xfId="0" applyFont="1" applyFill="1" applyBorder="1" applyAlignment="1">
      <alignment horizontal="center" shrinkToFit="1"/>
    </xf>
    <xf numFmtId="0" fontId="24" fillId="0" borderId="49" xfId="0" applyFont="1" applyFill="1" applyBorder="1" applyAlignment="1">
      <alignment vertical="center"/>
    </xf>
    <xf numFmtId="0" fontId="24" fillId="0" borderId="54" xfId="0" applyFont="1" applyFill="1" applyBorder="1" applyAlignment="1">
      <alignment horizontal="left" vertical="center" shrinkToFit="1"/>
    </xf>
    <xf numFmtId="0" fontId="24" fillId="0" borderId="47" xfId="0" applyFont="1" applyFill="1" applyBorder="1" applyAlignment="1">
      <alignment horizontal="center" shrinkToFit="1"/>
    </xf>
    <xf numFmtId="0" fontId="24" fillId="0" borderId="41" xfId="0" applyFont="1" applyFill="1" applyBorder="1" applyAlignment="1">
      <alignment horizontal="center" shrinkToFit="1"/>
    </xf>
    <xf numFmtId="0" fontId="24" fillId="0" borderId="44" xfId="0" applyFont="1" applyFill="1" applyBorder="1" applyAlignment="1">
      <alignment horizontal="center" vertical="center" shrinkToFit="1"/>
    </xf>
    <xf numFmtId="0" fontId="24" fillId="0" borderId="48" xfId="0" applyFont="1" applyFill="1" applyBorder="1" applyAlignment="1">
      <alignment horizontal="center" vertical="center" shrinkToFit="1"/>
    </xf>
    <xf numFmtId="0" fontId="24" fillId="0" borderId="41" xfId="0" applyFont="1" applyFill="1" applyBorder="1" applyAlignment="1">
      <alignment horizontal="center" vertical="center" shrinkToFit="1"/>
    </xf>
    <xf numFmtId="0" fontId="24" fillId="0" borderId="43" xfId="0" applyFont="1" applyFill="1" applyBorder="1" applyAlignment="1">
      <alignment horizontal="center" vertical="center" shrinkToFit="1"/>
    </xf>
    <xf numFmtId="0" fontId="24" fillId="0" borderId="54" xfId="0" applyFont="1" applyFill="1" applyBorder="1" applyAlignment="1">
      <alignment vertical="center"/>
    </xf>
    <xf numFmtId="0" fontId="24" fillId="0" borderId="24" xfId="0" applyFont="1" applyFill="1" applyBorder="1" applyAlignment="1">
      <alignment horizontal="left" vertical="center" shrinkToFit="1"/>
    </xf>
    <xf numFmtId="0" fontId="24" fillId="0" borderId="52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40" xfId="0" applyFont="1" applyFill="1" applyBorder="1" applyAlignment="1">
      <alignment horizontal="left" vertical="center" shrinkToFit="1"/>
    </xf>
    <xf numFmtId="0" fontId="24" fillId="0" borderId="34" xfId="0" applyFont="1" applyFill="1" applyBorder="1" applyAlignment="1">
      <alignment horizontal="center" shrinkToFit="1"/>
    </xf>
    <xf numFmtId="0" fontId="24" fillId="0" borderId="33" xfId="0" applyFont="1" applyFill="1" applyBorder="1" applyAlignment="1">
      <alignment horizontal="center" shrinkToFit="1"/>
    </xf>
    <xf numFmtId="0" fontId="24" fillId="0" borderId="57" xfId="0" applyFont="1" applyFill="1" applyBorder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24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46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49" fontId="23" fillId="0" borderId="66" xfId="0" applyNumberFormat="1" applyFont="1" applyFill="1" applyBorder="1" applyAlignment="1">
      <alignment horizontal="center" vertical="center" wrapText="1"/>
    </xf>
    <xf numFmtId="0" fontId="23" fillId="0" borderId="67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vertical="center"/>
    </xf>
    <xf numFmtId="176" fontId="17" fillId="0" borderId="76" xfId="0" applyNumberFormat="1" applyFont="1" applyFill="1" applyBorder="1" applyAlignment="1">
      <alignment horizontal="center" vertical="center" shrinkToFit="1"/>
    </xf>
    <xf numFmtId="0" fontId="17" fillId="0" borderId="7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29" fillId="0" borderId="9" xfId="0" applyFont="1" applyFill="1" applyBorder="1" applyAlignment="1">
      <alignment vertical="center"/>
    </xf>
    <xf numFmtId="0" fontId="14" fillId="0" borderId="49" xfId="0" applyFont="1" applyBorder="1" applyAlignment="1">
      <alignment horizontal="left" vertical="center" wrapText="1"/>
    </xf>
    <xf numFmtId="0" fontId="24" fillId="0" borderId="49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 shrinkToFit="1"/>
    </xf>
    <xf numFmtId="0" fontId="11" fillId="6" borderId="9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 shrinkToFit="1"/>
    </xf>
    <xf numFmtId="0" fontId="24" fillId="0" borderId="77" xfId="0" applyFont="1" applyFill="1" applyBorder="1" applyAlignment="1">
      <alignment horizontal="center" vertical="center" shrinkToFit="1"/>
    </xf>
    <xf numFmtId="0" fontId="24" fillId="0" borderId="76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37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0" borderId="49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31" fillId="0" borderId="9" xfId="0" applyFont="1" applyFill="1" applyBorder="1" applyAlignment="1">
      <alignment vertical="center"/>
    </xf>
    <xf numFmtId="0" fontId="13" fillId="0" borderId="9" xfId="0" quotePrefix="1" applyFont="1" applyBorder="1" applyAlignment="1">
      <alignment vertical="center"/>
    </xf>
    <xf numFmtId="0" fontId="0" fillId="0" borderId="4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24" fillId="0" borderId="49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4" fillId="0" borderId="63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shrinkToFit="1"/>
    </xf>
    <xf numFmtId="0" fontId="24" fillId="0" borderId="74" xfId="0" applyFont="1" applyFill="1" applyBorder="1" applyAlignment="1">
      <alignment horizontal="center" vertical="center" shrinkToFit="1"/>
    </xf>
    <xf numFmtId="0" fontId="24" fillId="0" borderId="75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6" borderId="24" xfId="0" applyFont="1" applyFill="1" applyBorder="1" applyAlignment="1">
      <alignment vertical="center"/>
    </xf>
    <xf numFmtId="0" fontId="9" fillId="4" borderId="10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6" borderId="2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 shrinkToFit="1"/>
    </xf>
    <xf numFmtId="0" fontId="17" fillId="0" borderId="74" xfId="0" applyFont="1" applyFill="1" applyBorder="1" applyAlignment="1">
      <alignment horizontal="center" vertical="center" shrinkToFit="1"/>
    </xf>
    <xf numFmtId="0" fontId="17" fillId="0" borderId="75" xfId="0" applyFont="1" applyFill="1" applyBorder="1" applyAlignment="1">
      <alignment horizontal="center" vertical="center" shrinkToFit="1"/>
    </xf>
    <xf numFmtId="0" fontId="17" fillId="0" borderId="71" xfId="0" applyFont="1" applyFill="1" applyBorder="1" applyAlignment="1">
      <alignment horizontal="center" vertical="center" shrinkToFit="1"/>
    </xf>
    <xf numFmtId="0" fontId="17" fillId="0" borderId="72" xfId="0" applyFont="1" applyFill="1" applyBorder="1" applyAlignment="1">
      <alignment horizontal="center" vertical="center" shrinkToFit="1"/>
    </xf>
    <xf numFmtId="0" fontId="17" fillId="0" borderId="50" xfId="0" applyFont="1" applyFill="1" applyBorder="1" applyAlignment="1">
      <alignment horizontal="center" vertical="center" shrinkToFit="1"/>
    </xf>
  </cellXfs>
  <cellStyles count="2">
    <cellStyle name="一般" xfId="0" builtinId="0"/>
    <cellStyle name="一般 2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FF"/>
      <color rgb="FF0000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994"/>
  <sheetViews>
    <sheetView tabSelected="1" view="pageBreakPreview" topLeftCell="A10" zoomScale="40" zoomScaleNormal="100" zoomScaleSheetLayoutView="40" workbookViewId="0">
      <selection activeCell="D22" sqref="D22"/>
    </sheetView>
  </sheetViews>
  <sheetFormatPr defaultColWidth="11.33203125" defaultRowHeight="80.099999999999994" customHeight="1"/>
  <cols>
    <col min="1" max="1" width="12.33203125" style="179" customWidth="1"/>
    <col min="2" max="2" width="9.88671875" style="179" customWidth="1"/>
    <col min="3" max="3" width="33.6640625" style="179" customWidth="1"/>
    <col min="4" max="4" width="38.33203125" style="179" customWidth="1"/>
    <col min="5" max="5" width="37.109375" style="179" bestFit="1" customWidth="1"/>
    <col min="6" max="6" width="31.44140625" style="179" customWidth="1"/>
    <col min="7" max="7" width="32.44140625" style="179" customWidth="1"/>
    <col min="8" max="8" width="31.33203125" style="179" customWidth="1"/>
    <col min="9" max="9" width="20.6640625" style="179" customWidth="1"/>
    <col min="10" max="10" width="8.5546875" style="179" customWidth="1"/>
    <col min="11" max="12" width="3.33203125" style="179" customWidth="1"/>
    <col min="13" max="13" width="5.109375" style="179" customWidth="1"/>
    <col min="14" max="16" width="3.33203125" style="179" customWidth="1"/>
    <col min="17" max="17" width="27.5546875" style="179" customWidth="1"/>
    <col min="18" max="18" width="8.109375" style="179" customWidth="1"/>
    <col min="19" max="30" width="5.44140625" style="179" customWidth="1"/>
    <col min="31" max="16384" width="11.33203125" style="179"/>
  </cols>
  <sheetData>
    <row r="1" spans="1:30" ht="80.099999999999994" customHeight="1" thickBot="1">
      <c r="A1" s="305" t="s">
        <v>227</v>
      </c>
      <c r="B1" s="306"/>
      <c r="C1" s="306"/>
      <c r="D1" s="306"/>
      <c r="E1" s="306"/>
      <c r="F1" s="306"/>
      <c r="G1" s="306"/>
      <c r="H1" s="307"/>
      <c r="I1" s="178"/>
      <c r="R1" s="178" t="s">
        <v>0</v>
      </c>
    </row>
    <row r="2" spans="1:30" ht="80.099999999999994" customHeight="1" thickBot="1">
      <c r="A2" s="258" t="s">
        <v>1</v>
      </c>
      <c r="B2" s="259" t="s">
        <v>2</v>
      </c>
      <c r="C2" s="260" t="s">
        <v>3</v>
      </c>
      <c r="D2" s="261" t="s">
        <v>4</v>
      </c>
      <c r="E2" s="261" t="s">
        <v>5</v>
      </c>
      <c r="F2" s="261" t="s">
        <v>6</v>
      </c>
      <c r="G2" s="262" t="s">
        <v>7</v>
      </c>
      <c r="H2" s="263" t="s">
        <v>8</v>
      </c>
      <c r="I2" s="180"/>
      <c r="J2" s="181" t="s">
        <v>9</v>
      </c>
      <c r="K2" s="182" t="s">
        <v>10</v>
      </c>
      <c r="L2" s="182" t="s">
        <v>11</v>
      </c>
      <c r="M2" s="182" t="s">
        <v>12</v>
      </c>
      <c r="N2" s="182" t="s">
        <v>13</v>
      </c>
      <c r="O2" s="183" t="s">
        <v>14</v>
      </c>
      <c r="P2" s="183" t="s">
        <v>15</v>
      </c>
      <c r="Q2" s="184" t="s">
        <v>16</v>
      </c>
      <c r="R2" s="178" t="s">
        <v>17</v>
      </c>
    </row>
    <row r="3" spans="1:30" s="197" customFormat="1" ht="80.099999999999994" customHeight="1">
      <c r="A3" s="185">
        <v>45019</v>
      </c>
      <c r="B3" s="186" t="s">
        <v>183</v>
      </c>
      <c r="C3" s="309" t="s">
        <v>271</v>
      </c>
      <c r="D3" s="310"/>
      <c r="E3" s="310"/>
      <c r="F3" s="310"/>
      <c r="G3" s="310"/>
      <c r="H3" s="311"/>
      <c r="I3" s="187"/>
      <c r="J3" s="188"/>
      <c r="K3" s="189"/>
      <c r="L3" s="189"/>
      <c r="M3" s="189"/>
      <c r="N3" s="189"/>
      <c r="O3" s="189"/>
      <c r="P3" s="189"/>
      <c r="Q3" s="190">
        <f t="shared" ref="Q3:Q8" si="0">J3*70+K3*75+L3*25+M3*45+N3*25</f>
        <v>0</v>
      </c>
      <c r="R3" s="191" t="s">
        <v>20</v>
      </c>
      <c r="S3" s="192" t="s">
        <v>21</v>
      </c>
      <c r="T3" s="192" t="s">
        <v>22</v>
      </c>
      <c r="U3" s="192" t="s">
        <v>18</v>
      </c>
      <c r="V3" s="193" t="s">
        <v>23</v>
      </c>
      <c r="W3" s="194"/>
      <c r="X3" s="195"/>
      <c r="Y3" s="196"/>
      <c r="Z3" s="195"/>
      <c r="AA3" s="190"/>
    </row>
    <row r="4" spans="1:30" s="178" customFormat="1" ht="80.099999999999994" customHeight="1">
      <c r="A4" s="198">
        <v>45020</v>
      </c>
      <c r="B4" s="199" t="s">
        <v>184</v>
      </c>
      <c r="C4" s="308" t="s">
        <v>273</v>
      </c>
      <c r="D4" s="308"/>
      <c r="E4" s="308"/>
      <c r="F4" s="308"/>
      <c r="G4" s="308"/>
      <c r="H4" s="308"/>
      <c r="I4" s="200"/>
      <c r="J4" s="201"/>
      <c r="K4" s="202"/>
      <c r="L4" s="202"/>
      <c r="M4" s="202"/>
      <c r="N4" s="202"/>
      <c r="O4" s="202"/>
      <c r="P4" s="202"/>
      <c r="Q4" s="203">
        <f t="shared" si="0"/>
        <v>0</v>
      </c>
      <c r="R4" s="204" t="s">
        <v>20</v>
      </c>
      <c r="S4" s="205" t="s">
        <v>21</v>
      </c>
      <c r="T4" s="205" t="s">
        <v>22</v>
      </c>
      <c r="U4" s="205" t="s">
        <v>18</v>
      </c>
      <c r="V4" s="206" t="s">
        <v>23</v>
      </c>
      <c r="W4" s="204"/>
      <c r="X4" s="205"/>
      <c r="Y4" s="205"/>
      <c r="Z4" s="205"/>
      <c r="AA4" s="203"/>
    </row>
    <row r="5" spans="1:30" s="178" customFormat="1" ht="80.099999999999994" customHeight="1">
      <c r="A5" s="198">
        <v>45021</v>
      </c>
      <c r="B5" s="199" t="s">
        <v>185</v>
      </c>
      <c r="C5" s="308" t="s">
        <v>269</v>
      </c>
      <c r="D5" s="308"/>
      <c r="E5" s="308"/>
      <c r="F5" s="308"/>
      <c r="G5" s="308"/>
      <c r="H5" s="308"/>
      <c r="I5" s="200"/>
      <c r="J5" s="207"/>
      <c r="K5" s="208"/>
      <c r="L5" s="208"/>
      <c r="M5" s="208"/>
      <c r="N5" s="208"/>
      <c r="O5" s="208"/>
      <c r="P5" s="208"/>
      <c r="Q5" s="209">
        <f t="shared" si="0"/>
        <v>0</v>
      </c>
      <c r="R5" s="210" t="s">
        <v>24</v>
      </c>
      <c r="S5" s="211" t="s">
        <v>25</v>
      </c>
      <c r="T5" s="211" t="s">
        <v>26</v>
      </c>
      <c r="U5" s="211" t="s">
        <v>18</v>
      </c>
      <c r="V5" s="212" t="s">
        <v>27</v>
      </c>
      <c r="W5" s="210"/>
      <c r="X5" s="211"/>
      <c r="Y5" s="211"/>
      <c r="Z5" s="211"/>
      <c r="AA5" s="213"/>
    </row>
    <row r="6" spans="1:30" s="218" customFormat="1" ht="80.099999999999994" customHeight="1">
      <c r="A6" s="198">
        <v>45022</v>
      </c>
      <c r="B6" s="199" t="s">
        <v>186</v>
      </c>
      <c r="C6" s="199" t="s">
        <v>408</v>
      </c>
      <c r="D6" s="199" t="s">
        <v>451</v>
      </c>
      <c r="E6" s="199" t="s">
        <v>452</v>
      </c>
      <c r="F6" s="199" t="s">
        <v>235</v>
      </c>
      <c r="G6" s="283" t="s">
        <v>320</v>
      </c>
      <c r="H6" s="199" t="s">
        <v>424</v>
      </c>
      <c r="I6" s="216"/>
      <c r="J6" s="217"/>
      <c r="K6" s="217"/>
      <c r="L6" s="217"/>
      <c r="M6" s="217"/>
      <c r="N6" s="217"/>
      <c r="O6" s="217"/>
      <c r="P6" s="217"/>
      <c r="Q6" s="199">
        <f t="shared" si="0"/>
        <v>0</v>
      </c>
      <c r="R6" s="199" t="s">
        <v>28</v>
      </c>
      <c r="S6" s="199" t="s">
        <v>29</v>
      </c>
      <c r="T6" s="199" t="s">
        <v>30</v>
      </c>
      <c r="U6" s="199" t="s">
        <v>18</v>
      </c>
      <c r="V6" s="199" t="s">
        <v>31</v>
      </c>
      <c r="W6" s="199" t="s">
        <v>32</v>
      </c>
      <c r="X6" s="199" t="s">
        <v>33</v>
      </c>
      <c r="Y6" s="199" t="s">
        <v>18</v>
      </c>
      <c r="Z6" s="199" t="s">
        <v>34</v>
      </c>
      <c r="AA6" s="199"/>
    </row>
    <row r="7" spans="1:30" s="226" customFormat="1" ht="80.099999999999994" customHeight="1" thickBot="1">
      <c r="A7" s="214">
        <v>45023</v>
      </c>
      <c r="B7" s="215" t="s">
        <v>182</v>
      </c>
      <c r="C7" s="215" t="s">
        <v>281</v>
      </c>
      <c r="D7" s="215" t="s">
        <v>322</v>
      </c>
      <c r="E7" s="215" t="s">
        <v>560</v>
      </c>
      <c r="F7" s="215" t="s">
        <v>190</v>
      </c>
      <c r="G7" s="285" t="s">
        <v>500</v>
      </c>
      <c r="H7" s="215" t="s">
        <v>19</v>
      </c>
      <c r="I7" s="219"/>
      <c r="J7" s="220"/>
      <c r="K7" s="221"/>
      <c r="L7" s="221"/>
      <c r="M7" s="221"/>
      <c r="N7" s="221"/>
      <c r="O7" s="221"/>
      <c r="P7" s="221"/>
      <c r="Q7" s="222">
        <f t="shared" si="0"/>
        <v>0</v>
      </c>
      <c r="R7" s="223" t="s">
        <v>36</v>
      </c>
      <c r="S7" s="224" t="s">
        <v>37</v>
      </c>
      <c r="T7" s="224" t="s">
        <v>38</v>
      </c>
      <c r="U7" s="224" t="s">
        <v>18</v>
      </c>
      <c r="V7" s="225" t="s">
        <v>39</v>
      </c>
      <c r="W7" s="223"/>
      <c r="X7" s="224"/>
      <c r="Y7" s="224"/>
      <c r="Z7" s="224"/>
      <c r="AA7" s="225"/>
    </row>
    <row r="8" spans="1:30" s="178" customFormat="1" ht="80.099999999999994" customHeight="1" thickBot="1">
      <c r="A8" s="185">
        <v>45026</v>
      </c>
      <c r="B8" s="186" t="s">
        <v>233</v>
      </c>
      <c r="C8" s="186" t="s">
        <v>458</v>
      </c>
      <c r="D8" s="186" t="s">
        <v>461</v>
      </c>
      <c r="E8" s="271" t="s">
        <v>277</v>
      </c>
      <c r="F8" s="186" t="s">
        <v>194</v>
      </c>
      <c r="G8" s="186" t="s">
        <v>547</v>
      </c>
      <c r="H8" s="199" t="s">
        <v>226</v>
      </c>
      <c r="I8" s="227"/>
      <c r="J8" s="201"/>
      <c r="K8" s="202"/>
      <c r="L8" s="202"/>
      <c r="M8" s="202"/>
      <c r="N8" s="202"/>
      <c r="O8" s="202"/>
      <c r="P8" s="202"/>
      <c r="Q8" s="203">
        <f t="shared" si="0"/>
        <v>0</v>
      </c>
      <c r="R8" s="204" t="s">
        <v>40</v>
      </c>
      <c r="S8" s="205" t="s">
        <v>41</v>
      </c>
      <c r="T8" s="205" t="s">
        <v>42</v>
      </c>
      <c r="U8" s="205" t="s">
        <v>18</v>
      </c>
      <c r="V8" s="206" t="s">
        <v>43</v>
      </c>
      <c r="W8" s="228"/>
      <c r="X8" s="229" t="s">
        <v>44</v>
      </c>
      <c r="Y8" s="229"/>
      <c r="Z8" s="205"/>
      <c r="AA8" s="230"/>
    </row>
    <row r="9" spans="1:30" ht="80.099999999999994" customHeight="1">
      <c r="A9" s="198">
        <v>45027</v>
      </c>
      <c r="B9" s="199" t="s">
        <v>184</v>
      </c>
      <c r="C9" s="199" t="s">
        <v>250</v>
      </c>
      <c r="D9" s="199" t="s">
        <v>561</v>
      </c>
      <c r="E9" s="303" t="s">
        <v>532</v>
      </c>
      <c r="F9" s="199" t="s">
        <v>238</v>
      </c>
      <c r="G9" s="186" t="s">
        <v>512</v>
      </c>
      <c r="H9" s="199" t="s">
        <v>422</v>
      </c>
      <c r="I9" s="200"/>
      <c r="J9" s="201"/>
      <c r="K9" s="202"/>
      <c r="L9" s="202"/>
      <c r="M9" s="202"/>
      <c r="N9" s="202"/>
      <c r="O9" s="202"/>
      <c r="P9" s="202"/>
      <c r="Q9" s="231"/>
      <c r="R9" s="232"/>
      <c r="S9" s="233"/>
      <c r="T9" s="233"/>
      <c r="U9" s="233"/>
      <c r="V9" s="234"/>
      <c r="W9" s="235"/>
      <c r="X9" s="236"/>
      <c r="Y9" s="236"/>
      <c r="Z9" s="236"/>
      <c r="AA9" s="237"/>
    </row>
    <row r="10" spans="1:30" ht="80.099999999999994" customHeight="1">
      <c r="A10" s="198">
        <v>45028</v>
      </c>
      <c r="B10" s="199" t="s">
        <v>185</v>
      </c>
      <c r="C10" s="199" t="s">
        <v>265</v>
      </c>
      <c r="D10" s="199" t="s">
        <v>534</v>
      </c>
      <c r="E10" s="199" t="s">
        <v>502</v>
      </c>
      <c r="F10" s="199" t="s">
        <v>190</v>
      </c>
      <c r="G10" s="199" t="s">
        <v>503</v>
      </c>
      <c r="H10" s="199" t="s">
        <v>19</v>
      </c>
      <c r="I10" s="227"/>
      <c r="J10" s="201"/>
      <c r="K10" s="202"/>
      <c r="L10" s="202"/>
      <c r="M10" s="202"/>
      <c r="N10" s="202"/>
      <c r="O10" s="202"/>
      <c r="P10" s="202"/>
      <c r="Q10" s="231"/>
      <c r="R10" s="232"/>
      <c r="S10" s="233"/>
      <c r="T10" s="233"/>
      <c r="U10" s="233"/>
      <c r="V10" s="234"/>
      <c r="W10" s="232"/>
      <c r="X10" s="233"/>
      <c r="Y10" s="233"/>
      <c r="Z10" s="233"/>
      <c r="AA10" s="237"/>
      <c r="AD10" s="179" t="s">
        <v>45</v>
      </c>
    </row>
    <row r="11" spans="1:30" s="197" customFormat="1" ht="80.099999999999994" customHeight="1">
      <c r="A11" s="198">
        <v>45029</v>
      </c>
      <c r="B11" s="199" t="s">
        <v>186</v>
      </c>
      <c r="C11" s="199" t="s">
        <v>260</v>
      </c>
      <c r="D11" s="199" t="s">
        <v>535</v>
      </c>
      <c r="E11" s="199" t="s">
        <v>348</v>
      </c>
      <c r="F11" s="199" t="s">
        <v>240</v>
      </c>
      <c r="G11" s="302" t="s">
        <v>511</v>
      </c>
      <c r="H11" s="199" t="s">
        <v>19</v>
      </c>
      <c r="I11" s="238"/>
      <c r="J11" s="239"/>
      <c r="K11" s="240"/>
      <c r="L11" s="240"/>
      <c r="M11" s="240"/>
      <c r="N11" s="240"/>
      <c r="O11" s="240"/>
      <c r="P11" s="240"/>
      <c r="Q11" s="241"/>
      <c r="R11" s="191"/>
      <c r="S11" s="192"/>
      <c r="T11" s="192"/>
      <c r="U11" s="192"/>
      <c r="V11" s="193"/>
      <c r="W11" s="191"/>
      <c r="X11" s="192"/>
      <c r="Y11" s="192"/>
      <c r="Z11" s="196"/>
      <c r="AA11" s="193"/>
      <c r="AD11" s="197" t="s">
        <v>46</v>
      </c>
    </row>
    <row r="12" spans="1:30" s="226" customFormat="1" ht="80.099999999999994" customHeight="1" thickBot="1">
      <c r="A12" s="214">
        <v>45030</v>
      </c>
      <c r="B12" s="215" t="s">
        <v>182</v>
      </c>
      <c r="C12" s="215" t="s">
        <v>254</v>
      </c>
      <c r="D12" s="215" t="s">
        <v>536</v>
      </c>
      <c r="E12" s="215" t="s">
        <v>478</v>
      </c>
      <c r="F12" s="215" t="s">
        <v>190</v>
      </c>
      <c r="G12" s="215" t="s">
        <v>507</v>
      </c>
      <c r="H12" s="215" t="s">
        <v>19</v>
      </c>
      <c r="I12" s="219"/>
      <c r="J12" s="220"/>
      <c r="K12" s="221"/>
      <c r="L12" s="221"/>
      <c r="M12" s="221"/>
      <c r="N12" s="221"/>
      <c r="O12" s="221"/>
      <c r="P12" s="221"/>
      <c r="Q12" s="222"/>
      <c r="R12" s="223"/>
      <c r="S12" s="224"/>
      <c r="T12" s="224"/>
      <c r="U12" s="224"/>
      <c r="V12" s="225"/>
      <c r="W12" s="223"/>
      <c r="X12" s="224"/>
      <c r="Y12" s="224"/>
      <c r="Z12" s="224"/>
      <c r="AA12" s="225"/>
      <c r="AD12" s="226" t="s">
        <v>47</v>
      </c>
    </row>
    <row r="13" spans="1:30" s="178" customFormat="1" ht="80.099999999999994" customHeight="1" thickBot="1">
      <c r="A13" s="185">
        <v>45033</v>
      </c>
      <c r="B13" s="186" t="s">
        <v>183</v>
      </c>
      <c r="C13" s="186" t="s">
        <v>266</v>
      </c>
      <c r="D13" s="186" t="s">
        <v>275</v>
      </c>
      <c r="E13" s="186" t="s">
        <v>544</v>
      </c>
      <c r="F13" s="186" t="s">
        <v>242</v>
      </c>
      <c r="G13" s="186" t="s">
        <v>533</v>
      </c>
      <c r="H13" s="186" t="s">
        <v>423</v>
      </c>
      <c r="I13" s="227"/>
      <c r="J13" s="201"/>
      <c r="K13" s="202"/>
      <c r="L13" s="202"/>
      <c r="M13" s="202"/>
      <c r="N13" s="202"/>
      <c r="O13" s="202"/>
      <c r="P13" s="202"/>
      <c r="Q13" s="203"/>
      <c r="R13" s="204"/>
      <c r="S13" s="205"/>
      <c r="T13" s="205"/>
      <c r="U13" s="205"/>
      <c r="V13" s="206"/>
      <c r="W13" s="228"/>
      <c r="X13" s="229"/>
      <c r="Y13" s="229"/>
      <c r="Z13" s="205"/>
      <c r="AA13" s="230"/>
      <c r="AD13" s="205" t="s">
        <v>48</v>
      </c>
    </row>
    <row r="14" spans="1:30" ht="80.099999999999994" customHeight="1" thickBot="1">
      <c r="A14" s="198">
        <v>45034</v>
      </c>
      <c r="B14" s="199" t="s">
        <v>184</v>
      </c>
      <c r="C14" s="199" t="s">
        <v>522</v>
      </c>
      <c r="D14" s="186" t="s">
        <v>555</v>
      </c>
      <c r="E14" s="199" t="s">
        <v>280</v>
      </c>
      <c r="F14" s="199" t="s">
        <v>244</v>
      </c>
      <c r="G14" s="186" t="s">
        <v>285</v>
      </c>
      <c r="H14" s="199" t="s">
        <v>19</v>
      </c>
      <c r="I14" s="200"/>
      <c r="J14" s="201"/>
      <c r="K14" s="202"/>
      <c r="L14" s="202"/>
      <c r="M14" s="202"/>
      <c r="N14" s="202"/>
      <c r="O14" s="202"/>
      <c r="P14" s="202"/>
      <c r="Q14" s="231"/>
      <c r="R14" s="232"/>
      <c r="S14" s="233"/>
      <c r="T14" s="233"/>
      <c r="U14" s="233"/>
      <c r="V14" s="234"/>
      <c r="W14" s="235"/>
      <c r="X14" s="236"/>
      <c r="Y14" s="236"/>
      <c r="Z14" s="236"/>
      <c r="AA14" s="242"/>
      <c r="AD14" s="179" t="s">
        <v>49</v>
      </c>
    </row>
    <row r="15" spans="1:30" ht="80.099999999999994" customHeight="1">
      <c r="A15" s="198">
        <v>45035</v>
      </c>
      <c r="B15" s="199" t="s">
        <v>185</v>
      </c>
      <c r="C15" s="199" t="s">
        <v>274</v>
      </c>
      <c r="D15" s="199" t="s">
        <v>412</v>
      </c>
      <c r="E15" s="199" t="s">
        <v>562</v>
      </c>
      <c r="F15" s="199" t="s">
        <v>190</v>
      </c>
      <c r="G15" s="199" t="s">
        <v>479</v>
      </c>
      <c r="H15" s="199" t="s">
        <v>267</v>
      </c>
      <c r="I15" s="227"/>
      <c r="J15" s="201"/>
      <c r="K15" s="202"/>
      <c r="L15" s="202"/>
      <c r="M15" s="202"/>
      <c r="N15" s="202"/>
      <c r="O15" s="202"/>
      <c r="P15" s="202"/>
      <c r="Q15" s="231"/>
      <c r="R15" s="232"/>
      <c r="S15" s="233"/>
      <c r="T15" s="233"/>
      <c r="U15" s="233"/>
      <c r="V15" s="234"/>
      <c r="W15" s="243" t="s">
        <v>40</v>
      </c>
      <c r="X15" s="244" t="s">
        <v>50</v>
      </c>
      <c r="Y15" s="205" t="s">
        <v>51</v>
      </c>
      <c r="Z15" s="205" t="s">
        <v>18</v>
      </c>
      <c r="AA15" s="231" t="s">
        <v>52</v>
      </c>
      <c r="AB15" s="245" t="s">
        <v>35</v>
      </c>
      <c r="AD15" s="179" t="s">
        <v>53</v>
      </c>
    </row>
    <row r="16" spans="1:30" s="197" customFormat="1" ht="80.099999999999994" customHeight="1">
      <c r="A16" s="198">
        <v>45036</v>
      </c>
      <c r="B16" s="199" t="s">
        <v>186</v>
      </c>
      <c r="C16" s="199" t="s">
        <v>526</v>
      </c>
      <c r="D16" s="199" t="s">
        <v>485</v>
      </c>
      <c r="E16" s="199" t="s">
        <v>481</v>
      </c>
      <c r="F16" s="199" t="s">
        <v>246</v>
      </c>
      <c r="G16" s="199" t="s">
        <v>538</v>
      </c>
      <c r="H16" s="199" t="s">
        <v>19</v>
      </c>
      <c r="I16" s="238"/>
      <c r="J16" s="239"/>
      <c r="K16" s="240"/>
      <c r="L16" s="240"/>
      <c r="M16" s="240"/>
      <c r="N16" s="240"/>
      <c r="O16" s="240"/>
      <c r="P16" s="240"/>
      <c r="Q16" s="241"/>
      <c r="R16" s="191"/>
      <c r="S16" s="192"/>
      <c r="T16" s="192"/>
      <c r="U16" s="192"/>
      <c r="V16" s="193"/>
      <c r="W16" s="191"/>
      <c r="X16" s="192"/>
      <c r="Y16" s="192"/>
      <c r="Z16" s="196"/>
      <c r="AA16" s="193"/>
      <c r="AD16" s="197" t="s">
        <v>54</v>
      </c>
    </row>
    <row r="17" spans="1:30" s="226" customFormat="1" ht="80.099999999999994" customHeight="1" thickBot="1">
      <c r="A17" s="214">
        <v>45037</v>
      </c>
      <c r="B17" s="215" t="s">
        <v>182</v>
      </c>
      <c r="C17" s="215" t="s">
        <v>257</v>
      </c>
      <c r="D17" s="215" t="s">
        <v>484</v>
      </c>
      <c r="E17" s="215" t="s">
        <v>486</v>
      </c>
      <c r="F17" s="215" t="s">
        <v>190</v>
      </c>
      <c r="G17" s="215" t="s">
        <v>566</v>
      </c>
      <c r="H17" s="215" t="s">
        <v>19</v>
      </c>
      <c r="I17" s="219"/>
      <c r="J17" s="220"/>
      <c r="K17" s="221"/>
      <c r="L17" s="221"/>
      <c r="M17" s="221"/>
      <c r="N17" s="221"/>
      <c r="O17" s="221"/>
      <c r="P17" s="221"/>
      <c r="Q17" s="222"/>
      <c r="R17" s="223"/>
      <c r="S17" s="224"/>
      <c r="T17" s="224"/>
      <c r="U17" s="224"/>
      <c r="V17" s="225"/>
      <c r="W17" s="223"/>
      <c r="X17" s="224"/>
      <c r="Y17" s="224"/>
      <c r="Z17" s="224"/>
      <c r="AA17" s="225"/>
      <c r="AD17" s="226" t="s">
        <v>55</v>
      </c>
    </row>
    <row r="18" spans="1:30" s="178" customFormat="1" ht="80.099999999999994" customHeight="1" thickBot="1">
      <c r="A18" s="185">
        <v>45040</v>
      </c>
      <c r="B18" s="186" t="s">
        <v>183</v>
      </c>
      <c r="C18" s="186" t="s">
        <v>252</v>
      </c>
      <c r="D18" s="284" t="s">
        <v>549</v>
      </c>
      <c r="E18" s="283" t="s">
        <v>489</v>
      </c>
      <c r="F18" s="186" t="s">
        <v>197</v>
      </c>
      <c r="G18" s="186" t="s">
        <v>563</v>
      </c>
      <c r="H18" s="186" t="s">
        <v>424</v>
      </c>
      <c r="I18" s="200"/>
      <c r="J18" s="201"/>
      <c r="K18" s="202"/>
      <c r="L18" s="202"/>
      <c r="M18" s="202"/>
      <c r="N18" s="202"/>
      <c r="O18" s="202"/>
      <c r="P18" s="202"/>
      <c r="Q18" s="203"/>
      <c r="R18" s="204"/>
      <c r="S18" s="205"/>
      <c r="T18" s="205"/>
      <c r="U18" s="205"/>
      <c r="V18" s="206"/>
      <c r="W18" s="228"/>
      <c r="X18" s="229"/>
      <c r="Y18" s="229"/>
      <c r="Z18" s="205"/>
      <c r="AA18" s="230"/>
      <c r="AD18" s="178" t="s">
        <v>56</v>
      </c>
    </row>
    <row r="19" spans="1:30" ht="80.099999999999994" customHeight="1">
      <c r="A19" s="198">
        <v>45041</v>
      </c>
      <c r="B19" s="199" t="s">
        <v>184</v>
      </c>
      <c r="C19" s="199" t="s">
        <v>250</v>
      </c>
      <c r="D19" s="186" t="s">
        <v>551</v>
      </c>
      <c r="E19" s="199" t="s">
        <v>410</v>
      </c>
      <c r="F19" s="199" t="s">
        <v>247</v>
      </c>
      <c r="G19" s="199" t="s">
        <v>519</v>
      </c>
      <c r="H19" s="199" t="s">
        <v>19</v>
      </c>
      <c r="I19" s="246"/>
      <c r="J19" s="201"/>
      <c r="K19" s="202"/>
      <c r="L19" s="202"/>
      <c r="M19" s="202"/>
      <c r="N19" s="202"/>
      <c r="O19" s="202"/>
      <c r="P19" s="202"/>
      <c r="Q19" s="231"/>
      <c r="R19" s="232"/>
      <c r="S19" s="233"/>
      <c r="T19" s="233"/>
      <c r="U19" s="233"/>
      <c r="V19" s="234"/>
      <c r="W19" s="235"/>
      <c r="X19" s="236"/>
      <c r="Y19" s="236"/>
      <c r="Z19" s="236"/>
      <c r="AA19" s="237"/>
      <c r="AD19" s="179" t="s">
        <v>57</v>
      </c>
    </row>
    <row r="20" spans="1:30" ht="80.099999999999994" customHeight="1">
      <c r="A20" s="198">
        <v>45042</v>
      </c>
      <c r="B20" s="199" t="s">
        <v>185</v>
      </c>
      <c r="C20" s="199" t="s">
        <v>262</v>
      </c>
      <c r="D20" s="199" t="s">
        <v>552</v>
      </c>
      <c r="E20" s="199" t="s">
        <v>283</v>
      </c>
      <c r="F20" s="199" t="s">
        <v>248</v>
      </c>
      <c r="G20" s="199" t="s">
        <v>287</v>
      </c>
      <c r="H20" s="199" t="s">
        <v>19</v>
      </c>
      <c r="I20" s="246"/>
      <c r="J20" s="201"/>
      <c r="K20" s="202"/>
      <c r="L20" s="202"/>
      <c r="M20" s="202"/>
      <c r="N20" s="202"/>
      <c r="O20" s="202"/>
      <c r="P20" s="202"/>
      <c r="Q20" s="231"/>
      <c r="R20" s="232"/>
      <c r="S20" s="233"/>
      <c r="T20" s="233"/>
      <c r="U20" s="233"/>
      <c r="V20" s="234"/>
      <c r="W20" s="232"/>
      <c r="X20" s="233"/>
      <c r="Y20" s="244"/>
      <c r="Z20" s="233"/>
      <c r="AA20" s="237"/>
      <c r="AD20" s="247" t="s">
        <v>58</v>
      </c>
    </row>
    <row r="21" spans="1:30" ht="80.099999999999994" customHeight="1">
      <c r="A21" s="198">
        <v>45043</v>
      </c>
      <c r="B21" s="199" t="s">
        <v>186</v>
      </c>
      <c r="C21" s="199" t="s">
        <v>258</v>
      </c>
      <c r="D21" s="199" t="s">
        <v>400</v>
      </c>
      <c r="E21" s="283" t="s">
        <v>565</v>
      </c>
      <c r="F21" s="199" t="s">
        <v>238</v>
      </c>
      <c r="G21" s="304" t="s">
        <v>497</v>
      </c>
      <c r="H21" s="199" t="s">
        <v>425</v>
      </c>
      <c r="I21" s="246"/>
      <c r="J21" s="201"/>
      <c r="K21" s="202"/>
      <c r="L21" s="202"/>
      <c r="M21" s="202"/>
      <c r="N21" s="202"/>
      <c r="O21" s="202"/>
      <c r="P21" s="202"/>
      <c r="Q21" s="203"/>
      <c r="R21" s="232"/>
      <c r="S21" s="233"/>
      <c r="T21" s="233"/>
      <c r="U21" s="233"/>
      <c r="V21" s="234"/>
      <c r="W21" s="232"/>
      <c r="X21" s="233"/>
      <c r="Y21" s="205"/>
      <c r="Z21" s="205"/>
      <c r="AA21" s="234"/>
      <c r="AD21" s="248"/>
    </row>
    <row r="22" spans="1:30" s="226" customFormat="1" ht="80.099999999999994" customHeight="1" thickBot="1">
      <c r="A22" s="198">
        <v>45044</v>
      </c>
      <c r="B22" s="199" t="s">
        <v>182</v>
      </c>
      <c r="C22" s="199" t="s">
        <v>582</v>
      </c>
      <c r="D22" s="199" t="s">
        <v>494</v>
      </c>
      <c r="E22" s="199" t="s">
        <v>284</v>
      </c>
      <c r="F22" s="199" t="s">
        <v>190</v>
      </c>
      <c r="G22" s="199" t="s">
        <v>530</v>
      </c>
      <c r="H22" s="199" t="s">
        <v>19</v>
      </c>
      <c r="I22" s="249"/>
      <c r="J22" s="220"/>
      <c r="K22" s="221"/>
      <c r="L22" s="221"/>
      <c r="M22" s="221"/>
      <c r="N22" s="221"/>
      <c r="O22" s="221"/>
      <c r="P22" s="221"/>
      <c r="Q22" s="222"/>
      <c r="R22" s="250"/>
      <c r="S22" s="251"/>
      <c r="T22" s="251"/>
      <c r="U22" s="251"/>
      <c r="V22" s="252"/>
      <c r="W22" s="250"/>
      <c r="X22" s="251"/>
      <c r="Y22" s="224"/>
      <c r="Z22" s="224"/>
      <c r="AA22" s="252"/>
      <c r="AD22" s="249"/>
    </row>
    <row r="23" spans="1:30" ht="80.099999999999994" customHeight="1">
      <c r="A23" s="253" t="s">
        <v>59</v>
      </c>
      <c r="B23" s="253"/>
      <c r="C23" s="178"/>
      <c r="D23" s="178"/>
      <c r="E23" s="178"/>
      <c r="F23" s="253"/>
      <c r="G23" s="178"/>
      <c r="H23" s="254"/>
      <c r="I23" s="254"/>
    </row>
    <row r="24" spans="1:30" ht="80.099999999999994" customHeight="1" thickBot="1">
      <c r="A24" s="255" t="s">
        <v>60</v>
      </c>
      <c r="B24" s="255"/>
      <c r="C24" s="256"/>
      <c r="D24" s="215"/>
      <c r="E24" s="249"/>
      <c r="F24" s="255"/>
      <c r="H24" s="257"/>
      <c r="I24" s="254"/>
    </row>
    <row r="25" spans="1:30" ht="80.099999999999994" customHeight="1">
      <c r="A25" s="255" t="s">
        <v>61</v>
      </c>
      <c r="B25" s="255"/>
      <c r="C25" s="255"/>
      <c r="D25" s="255"/>
      <c r="E25" s="255"/>
      <c r="F25" s="255"/>
      <c r="H25" s="257"/>
      <c r="I25" s="254"/>
    </row>
    <row r="26" spans="1:30" ht="80.099999999999994" customHeight="1">
      <c r="A26" s="257"/>
      <c r="B26" s="257"/>
      <c r="C26" s="257"/>
      <c r="D26" s="257"/>
      <c r="E26" s="257"/>
      <c r="F26" s="257"/>
      <c r="H26" s="257"/>
      <c r="I26" s="254"/>
    </row>
    <row r="27" spans="1:30" ht="80.099999999999994" customHeight="1">
      <c r="A27" s="255" t="s">
        <v>62</v>
      </c>
      <c r="B27" s="255">
        <v>4</v>
      </c>
      <c r="C27" s="257"/>
      <c r="D27" s="257"/>
      <c r="E27" s="257"/>
      <c r="F27" s="257"/>
      <c r="H27" s="257"/>
      <c r="I27" s="254"/>
    </row>
    <row r="28" spans="1:30" ht="80.099999999999994" customHeight="1">
      <c r="A28" s="255" t="s">
        <v>63</v>
      </c>
      <c r="B28" s="255">
        <v>4</v>
      </c>
      <c r="C28" s="257"/>
      <c r="D28" s="257"/>
      <c r="E28" s="257"/>
      <c r="F28" s="257"/>
      <c r="H28" s="257"/>
      <c r="I28" s="254"/>
    </row>
    <row r="29" spans="1:30" ht="80.099999999999994" customHeight="1">
      <c r="A29" s="255" t="s">
        <v>61</v>
      </c>
      <c r="B29" s="255">
        <v>2</v>
      </c>
      <c r="C29" s="257"/>
      <c r="D29" s="257" t="s">
        <v>64</v>
      </c>
      <c r="E29" s="257">
        <f>SUM(B27:B29)</f>
        <v>10</v>
      </c>
      <c r="F29" s="257"/>
      <c r="H29" s="257"/>
      <c r="I29" s="254"/>
    </row>
    <row r="30" spans="1:30" ht="80.099999999999994" customHeight="1">
      <c r="H30" s="257"/>
      <c r="I30" s="254"/>
    </row>
    <row r="31" spans="1:30" ht="80.099999999999994" customHeight="1">
      <c r="A31" s="179" t="s">
        <v>65</v>
      </c>
      <c r="H31" s="257"/>
      <c r="I31" s="254"/>
    </row>
    <row r="32" spans="1:30" ht="80.099999999999994" customHeight="1">
      <c r="A32" s="179" t="s">
        <v>66</v>
      </c>
      <c r="H32" s="257"/>
      <c r="I32" s="254"/>
    </row>
    <row r="33" spans="1:9" ht="80.099999999999994" customHeight="1">
      <c r="A33" s="179" t="s">
        <v>67</v>
      </c>
      <c r="H33" s="257"/>
      <c r="I33" s="254"/>
    </row>
    <row r="34" spans="1:9" ht="80.099999999999994" customHeight="1">
      <c r="A34" s="179" t="s">
        <v>68</v>
      </c>
      <c r="H34" s="257"/>
      <c r="I34" s="254"/>
    </row>
    <row r="35" spans="1:9" ht="80.099999999999994" customHeight="1">
      <c r="A35" s="179" t="s">
        <v>69</v>
      </c>
      <c r="H35" s="257"/>
      <c r="I35" s="254"/>
    </row>
    <row r="36" spans="1:9" ht="80.099999999999994" customHeight="1">
      <c r="A36" s="179" t="s">
        <v>70</v>
      </c>
      <c r="H36" s="257"/>
      <c r="I36" s="254"/>
    </row>
    <row r="37" spans="1:9" ht="80.099999999999994" customHeight="1">
      <c r="A37" s="179" t="s">
        <v>71</v>
      </c>
      <c r="H37" s="257"/>
      <c r="I37" s="254"/>
    </row>
    <row r="38" spans="1:9" ht="80.099999999999994" customHeight="1">
      <c r="A38" s="179" t="s">
        <v>72</v>
      </c>
      <c r="H38" s="257"/>
      <c r="I38" s="254"/>
    </row>
    <row r="39" spans="1:9" ht="80.099999999999994" customHeight="1">
      <c r="A39" s="179" t="s">
        <v>73</v>
      </c>
      <c r="H39" s="257"/>
      <c r="I39" s="254"/>
    </row>
    <row r="40" spans="1:9" ht="80.099999999999994" customHeight="1">
      <c r="H40" s="257"/>
      <c r="I40" s="254"/>
    </row>
    <row r="41" spans="1:9" ht="80.099999999999994" customHeight="1">
      <c r="H41" s="257"/>
      <c r="I41" s="254"/>
    </row>
    <row r="42" spans="1:9" ht="80.099999999999994" customHeight="1">
      <c r="H42" s="257"/>
      <c r="I42" s="254"/>
    </row>
    <row r="43" spans="1:9" ht="80.099999999999994" customHeight="1">
      <c r="H43" s="257"/>
      <c r="I43" s="254"/>
    </row>
    <row r="44" spans="1:9" ht="80.099999999999994" customHeight="1">
      <c r="H44" s="257"/>
      <c r="I44" s="254"/>
    </row>
    <row r="45" spans="1:9" ht="80.099999999999994" customHeight="1">
      <c r="H45" s="257"/>
      <c r="I45" s="254"/>
    </row>
    <row r="46" spans="1:9" ht="80.099999999999994" customHeight="1">
      <c r="H46" s="257"/>
      <c r="I46" s="254"/>
    </row>
    <row r="47" spans="1:9" ht="80.099999999999994" customHeight="1">
      <c r="H47" s="257"/>
      <c r="I47" s="254"/>
    </row>
    <row r="48" spans="1:9" ht="80.099999999999994" customHeight="1">
      <c r="H48" s="257"/>
      <c r="I48" s="254"/>
    </row>
    <row r="49" spans="8:9" ht="80.099999999999994" customHeight="1">
      <c r="H49" s="257"/>
      <c r="I49" s="254"/>
    </row>
    <row r="50" spans="8:9" ht="80.099999999999994" customHeight="1">
      <c r="H50" s="257"/>
      <c r="I50" s="254"/>
    </row>
    <row r="51" spans="8:9" ht="80.099999999999994" customHeight="1">
      <c r="H51" s="257"/>
      <c r="I51" s="254"/>
    </row>
    <row r="52" spans="8:9" ht="80.099999999999994" customHeight="1">
      <c r="H52" s="257"/>
      <c r="I52" s="254"/>
    </row>
    <row r="53" spans="8:9" ht="80.099999999999994" customHeight="1">
      <c r="H53" s="257"/>
      <c r="I53" s="254"/>
    </row>
    <row r="54" spans="8:9" ht="80.099999999999994" customHeight="1">
      <c r="H54" s="257"/>
      <c r="I54" s="254"/>
    </row>
    <row r="55" spans="8:9" ht="80.099999999999994" customHeight="1">
      <c r="H55" s="257"/>
      <c r="I55" s="254"/>
    </row>
    <row r="56" spans="8:9" ht="80.099999999999994" customHeight="1">
      <c r="H56" s="257"/>
      <c r="I56" s="254"/>
    </row>
    <row r="57" spans="8:9" ht="80.099999999999994" customHeight="1">
      <c r="H57" s="257"/>
      <c r="I57" s="254"/>
    </row>
    <row r="58" spans="8:9" ht="80.099999999999994" customHeight="1">
      <c r="H58" s="257"/>
      <c r="I58" s="254"/>
    </row>
    <row r="59" spans="8:9" ht="80.099999999999994" customHeight="1">
      <c r="H59" s="257"/>
      <c r="I59" s="254"/>
    </row>
    <row r="60" spans="8:9" ht="80.099999999999994" customHeight="1">
      <c r="H60" s="257"/>
      <c r="I60" s="254"/>
    </row>
    <row r="61" spans="8:9" ht="80.099999999999994" customHeight="1">
      <c r="H61" s="257"/>
      <c r="I61" s="254"/>
    </row>
    <row r="62" spans="8:9" ht="80.099999999999994" customHeight="1">
      <c r="H62" s="257"/>
      <c r="I62" s="254"/>
    </row>
    <row r="63" spans="8:9" ht="80.099999999999994" customHeight="1">
      <c r="H63" s="257"/>
      <c r="I63" s="254"/>
    </row>
    <row r="64" spans="8:9" ht="80.099999999999994" customHeight="1">
      <c r="H64" s="257"/>
      <c r="I64" s="254"/>
    </row>
    <row r="65" spans="8:9" ht="80.099999999999994" customHeight="1">
      <c r="H65" s="257"/>
      <c r="I65" s="254"/>
    </row>
    <row r="66" spans="8:9" ht="80.099999999999994" customHeight="1">
      <c r="H66" s="257"/>
      <c r="I66" s="254"/>
    </row>
    <row r="67" spans="8:9" ht="80.099999999999994" customHeight="1">
      <c r="H67" s="257"/>
      <c r="I67" s="254"/>
    </row>
    <row r="68" spans="8:9" ht="80.099999999999994" customHeight="1">
      <c r="H68" s="257"/>
      <c r="I68" s="254"/>
    </row>
    <row r="69" spans="8:9" ht="80.099999999999994" customHeight="1">
      <c r="H69" s="257"/>
      <c r="I69" s="254"/>
    </row>
    <row r="70" spans="8:9" ht="80.099999999999994" customHeight="1">
      <c r="H70" s="257"/>
      <c r="I70" s="254"/>
    </row>
    <row r="71" spans="8:9" ht="80.099999999999994" customHeight="1">
      <c r="H71" s="257"/>
      <c r="I71" s="254"/>
    </row>
    <row r="72" spans="8:9" ht="80.099999999999994" customHeight="1">
      <c r="H72" s="257"/>
      <c r="I72" s="254"/>
    </row>
    <row r="73" spans="8:9" ht="80.099999999999994" customHeight="1">
      <c r="H73" s="257"/>
      <c r="I73" s="254"/>
    </row>
    <row r="74" spans="8:9" ht="80.099999999999994" customHeight="1">
      <c r="H74" s="257"/>
      <c r="I74" s="254"/>
    </row>
    <row r="75" spans="8:9" ht="80.099999999999994" customHeight="1">
      <c r="H75" s="257"/>
      <c r="I75" s="254"/>
    </row>
    <row r="76" spans="8:9" ht="80.099999999999994" customHeight="1">
      <c r="H76" s="257"/>
      <c r="I76" s="254"/>
    </row>
    <row r="77" spans="8:9" ht="80.099999999999994" customHeight="1">
      <c r="H77" s="257"/>
      <c r="I77" s="254"/>
    </row>
    <row r="78" spans="8:9" ht="80.099999999999994" customHeight="1">
      <c r="H78" s="257"/>
      <c r="I78" s="254"/>
    </row>
    <row r="79" spans="8:9" ht="80.099999999999994" customHeight="1">
      <c r="H79" s="257"/>
      <c r="I79" s="254"/>
    </row>
    <row r="80" spans="8:9" ht="80.099999999999994" customHeight="1">
      <c r="H80" s="257"/>
      <c r="I80" s="254"/>
    </row>
    <row r="81" spans="8:9" ht="80.099999999999994" customHeight="1">
      <c r="H81" s="257"/>
      <c r="I81" s="254"/>
    </row>
    <row r="82" spans="8:9" ht="80.099999999999994" customHeight="1">
      <c r="H82" s="257"/>
      <c r="I82" s="254"/>
    </row>
    <row r="83" spans="8:9" ht="80.099999999999994" customHeight="1">
      <c r="H83" s="257"/>
      <c r="I83" s="254"/>
    </row>
    <row r="84" spans="8:9" ht="80.099999999999994" customHeight="1">
      <c r="H84" s="257"/>
      <c r="I84" s="254"/>
    </row>
    <row r="85" spans="8:9" ht="80.099999999999994" customHeight="1">
      <c r="H85" s="257"/>
      <c r="I85" s="254"/>
    </row>
    <row r="86" spans="8:9" ht="80.099999999999994" customHeight="1">
      <c r="H86" s="257"/>
      <c r="I86" s="254"/>
    </row>
    <row r="87" spans="8:9" ht="80.099999999999994" customHeight="1">
      <c r="H87" s="257"/>
      <c r="I87" s="254"/>
    </row>
    <row r="88" spans="8:9" ht="80.099999999999994" customHeight="1">
      <c r="H88" s="257"/>
      <c r="I88" s="254"/>
    </row>
    <row r="89" spans="8:9" ht="80.099999999999994" customHeight="1">
      <c r="H89" s="257"/>
      <c r="I89" s="254"/>
    </row>
    <row r="90" spans="8:9" ht="80.099999999999994" customHeight="1">
      <c r="H90" s="257"/>
      <c r="I90" s="254"/>
    </row>
    <row r="91" spans="8:9" ht="80.099999999999994" customHeight="1">
      <c r="H91" s="257"/>
      <c r="I91" s="254"/>
    </row>
    <row r="92" spans="8:9" ht="80.099999999999994" customHeight="1">
      <c r="H92" s="257"/>
      <c r="I92" s="254"/>
    </row>
    <row r="93" spans="8:9" ht="80.099999999999994" customHeight="1">
      <c r="H93" s="257"/>
      <c r="I93" s="254"/>
    </row>
    <row r="94" spans="8:9" ht="80.099999999999994" customHeight="1">
      <c r="H94" s="257"/>
      <c r="I94" s="254"/>
    </row>
    <row r="95" spans="8:9" ht="80.099999999999994" customHeight="1">
      <c r="H95" s="257"/>
      <c r="I95" s="254"/>
    </row>
    <row r="96" spans="8:9" ht="80.099999999999994" customHeight="1">
      <c r="H96" s="257"/>
      <c r="I96" s="254"/>
    </row>
    <row r="97" spans="8:9" ht="80.099999999999994" customHeight="1">
      <c r="H97" s="257"/>
      <c r="I97" s="254"/>
    </row>
    <row r="98" spans="8:9" ht="80.099999999999994" customHeight="1">
      <c r="H98" s="257"/>
      <c r="I98" s="254"/>
    </row>
    <row r="99" spans="8:9" ht="80.099999999999994" customHeight="1">
      <c r="H99" s="257"/>
      <c r="I99" s="254"/>
    </row>
    <row r="100" spans="8:9" ht="80.099999999999994" customHeight="1">
      <c r="H100" s="257"/>
      <c r="I100" s="254"/>
    </row>
    <row r="101" spans="8:9" ht="80.099999999999994" customHeight="1">
      <c r="H101" s="257"/>
      <c r="I101" s="254"/>
    </row>
    <row r="102" spans="8:9" ht="80.099999999999994" customHeight="1">
      <c r="H102" s="257"/>
      <c r="I102" s="254"/>
    </row>
    <row r="103" spans="8:9" ht="80.099999999999994" customHeight="1">
      <c r="H103" s="257"/>
      <c r="I103" s="254"/>
    </row>
    <row r="104" spans="8:9" ht="80.099999999999994" customHeight="1">
      <c r="H104" s="257"/>
      <c r="I104" s="254"/>
    </row>
    <row r="105" spans="8:9" ht="80.099999999999994" customHeight="1">
      <c r="H105" s="257"/>
      <c r="I105" s="254"/>
    </row>
    <row r="106" spans="8:9" ht="80.099999999999994" customHeight="1">
      <c r="H106" s="257"/>
      <c r="I106" s="254"/>
    </row>
    <row r="107" spans="8:9" ht="80.099999999999994" customHeight="1">
      <c r="H107" s="257"/>
      <c r="I107" s="254"/>
    </row>
    <row r="108" spans="8:9" ht="80.099999999999994" customHeight="1">
      <c r="H108" s="257"/>
      <c r="I108" s="254"/>
    </row>
    <row r="109" spans="8:9" ht="80.099999999999994" customHeight="1">
      <c r="H109" s="257"/>
      <c r="I109" s="254"/>
    </row>
    <row r="110" spans="8:9" ht="80.099999999999994" customHeight="1">
      <c r="H110" s="257"/>
      <c r="I110" s="254"/>
    </row>
    <row r="111" spans="8:9" ht="80.099999999999994" customHeight="1">
      <c r="H111" s="257"/>
      <c r="I111" s="254"/>
    </row>
    <row r="112" spans="8:9" ht="80.099999999999994" customHeight="1">
      <c r="H112" s="257"/>
      <c r="I112" s="254"/>
    </row>
    <row r="113" spans="8:9" ht="80.099999999999994" customHeight="1">
      <c r="H113" s="257"/>
      <c r="I113" s="254"/>
    </row>
    <row r="114" spans="8:9" ht="80.099999999999994" customHeight="1">
      <c r="H114" s="257"/>
      <c r="I114" s="254"/>
    </row>
    <row r="115" spans="8:9" ht="80.099999999999994" customHeight="1">
      <c r="H115" s="257"/>
      <c r="I115" s="254"/>
    </row>
    <row r="116" spans="8:9" ht="80.099999999999994" customHeight="1">
      <c r="H116" s="257"/>
      <c r="I116" s="254"/>
    </row>
    <row r="117" spans="8:9" ht="80.099999999999994" customHeight="1">
      <c r="H117" s="257"/>
      <c r="I117" s="254"/>
    </row>
    <row r="118" spans="8:9" ht="80.099999999999994" customHeight="1">
      <c r="H118" s="257"/>
      <c r="I118" s="254"/>
    </row>
    <row r="119" spans="8:9" ht="80.099999999999994" customHeight="1">
      <c r="H119" s="257"/>
      <c r="I119" s="254"/>
    </row>
    <row r="120" spans="8:9" ht="80.099999999999994" customHeight="1">
      <c r="H120" s="257"/>
      <c r="I120" s="254"/>
    </row>
    <row r="121" spans="8:9" ht="80.099999999999994" customHeight="1">
      <c r="H121" s="257"/>
      <c r="I121" s="254"/>
    </row>
    <row r="122" spans="8:9" ht="80.099999999999994" customHeight="1">
      <c r="H122" s="257"/>
      <c r="I122" s="254"/>
    </row>
    <row r="123" spans="8:9" ht="80.099999999999994" customHeight="1">
      <c r="H123" s="257"/>
      <c r="I123" s="254"/>
    </row>
    <row r="124" spans="8:9" ht="80.099999999999994" customHeight="1">
      <c r="H124" s="257"/>
      <c r="I124" s="254"/>
    </row>
    <row r="125" spans="8:9" ht="80.099999999999994" customHeight="1">
      <c r="H125" s="257"/>
      <c r="I125" s="254"/>
    </row>
    <row r="126" spans="8:9" ht="80.099999999999994" customHeight="1">
      <c r="H126" s="257"/>
      <c r="I126" s="254"/>
    </row>
    <row r="127" spans="8:9" ht="80.099999999999994" customHeight="1">
      <c r="H127" s="257"/>
      <c r="I127" s="254"/>
    </row>
    <row r="128" spans="8:9" ht="80.099999999999994" customHeight="1">
      <c r="H128" s="257"/>
      <c r="I128" s="254"/>
    </row>
    <row r="129" spans="8:9" ht="80.099999999999994" customHeight="1">
      <c r="H129" s="257"/>
      <c r="I129" s="254"/>
    </row>
    <row r="130" spans="8:9" ht="80.099999999999994" customHeight="1">
      <c r="H130" s="257"/>
      <c r="I130" s="254"/>
    </row>
    <row r="131" spans="8:9" ht="80.099999999999994" customHeight="1">
      <c r="H131" s="257"/>
      <c r="I131" s="254"/>
    </row>
    <row r="132" spans="8:9" ht="80.099999999999994" customHeight="1">
      <c r="H132" s="257"/>
      <c r="I132" s="254"/>
    </row>
    <row r="133" spans="8:9" ht="80.099999999999994" customHeight="1">
      <c r="H133" s="257"/>
      <c r="I133" s="254"/>
    </row>
    <row r="134" spans="8:9" ht="80.099999999999994" customHeight="1">
      <c r="H134" s="257"/>
      <c r="I134" s="254"/>
    </row>
    <row r="135" spans="8:9" ht="80.099999999999994" customHeight="1">
      <c r="H135" s="257"/>
      <c r="I135" s="254"/>
    </row>
    <row r="136" spans="8:9" ht="80.099999999999994" customHeight="1">
      <c r="H136" s="257"/>
      <c r="I136" s="254"/>
    </row>
    <row r="137" spans="8:9" ht="80.099999999999994" customHeight="1">
      <c r="H137" s="257"/>
      <c r="I137" s="254"/>
    </row>
    <row r="138" spans="8:9" ht="80.099999999999994" customHeight="1">
      <c r="H138" s="257"/>
      <c r="I138" s="254"/>
    </row>
    <row r="139" spans="8:9" ht="80.099999999999994" customHeight="1">
      <c r="H139" s="257"/>
      <c r="I139" s="254"/>
    </row>
    <row r="140" spans="8:9" ht="80.099999999999994" customHeight="1">
      <c r="H140" s="257"/>
      <c r="I140" s="254"/>
    </row>
    <row r="141" spans="8:9" ht="80.099999999999994" customHeight="1">
      <c r="H141" s="257"/>
      <c r="I141" s="254"/>
    </row>
    <row r="142" spans="8:9" ht="80.099999999999994" customHeight="1">
      <c r="H142" s="257"/>
      <c r="I142" s="254"/>
    </row>
    <row r="143" spans="8:9" ht="80.099999999999994" customHeight="1">
      <c r="H143" s="257"/>
      <c r="I143" s="254"/>
    </row>
    <row r="144" spans="8:9" ht="80.099999999999994" customHeight="1">
      <c r="H144" s="257"/>
      <c r="I144" s="254"/>
    </row>
    <row r="145" spans="8:9" ht="80.099999999999994" customHeight="1">
      <c r="H145" s="257"/>
      <c r="I145" s="254"/>
    </row>
    <row r="146" spans="8:9" ht="80.099999999999994" customHeight="1">
      <c r="H146" s="257"/>
      <c r="I146" s="254"/>
    </row>
    <row r="147" spans="8:9" ht="80.099999999999994" customHeight="1">
      <c r="H147" s="257"/>
      <c r="I147" s="254"/>
    </row>
    <row r="148" spans="8:9" ht="80.099999999999994" customHeight="1">
      <c r="H148" s="257"/>
      <c r="I148" s="254"/>
    </row>
    <row r="149" spans="8:9" ht="80.099999999999994" customHeight="1">
      <c r="H149" s="257"/>
      <c r="I149" s="254"/>
    </row>
    <row r="150" spans="8:9" ht="80.099999999999994" customHeight="1">
      <c r="H150" s="257"/>
      <c r="I150" s="254"/>
    </row>
    <row r="151" spans="8:9" ht="80.099999999999994" customHeight="1">
      <c r="H151" s="257"/>
      <c r="I151" s="254"/>
    </row>
    <row r="152" spans="8:9" ht="80.099999999999994" customHeight="1">
      <c r="H152" s="257"/>
      <c r="I152" s="254"/>
    </row>
    <row r="153" spans="8:9" ht="80.099999999999994" customHeight="1">
      <c r="H153" s="257"/>
      <c r="I153" s="254"/>
    </row>
    <row r="154" spans="8:9" ht="80.099999999999994" customHeight="1">
      <c r="H154" s="257"/>
      <c r="I154" s="254"/>
    </row>
    <row r="155" spans="8:9" ht="80.099999999999994" customHeight="1">
      <c r="H155" s="257"/>
      <c r="I155" s="254"/>
    </row>
    <row r="156" spans="8:9" ht="80.099999999999994" customHeight="1">
      <c r="H156" s="257"/>
      <c r="I156" s="254"/>
    </row>
    <row r="157" spans="8:9" ht="80.099999999999994" customHeight="1">
      <c r="H157" s="257"/>
      <c r="I157" s="254"/>
    </row>
    <row r="158" spans="8:9" ht="80.099999999999994" customHeight="1">
      <c r="H158" s="257"/>
      <c r="I158" s="254"/>
    </row>
    <row r="159" spans="8:9" ht="80.099999999999994" customHeight="1">
      <c r="H159" s="257"/>
      <c r="I159" s="254"/>
    </row>
    <row r="160" spans="8:9" ht="80.099999999999994" customHeight="1">
      <c r="H160" s="257"/>
      <c r="I160" s="254"/>
    </row>
    <row r="161" spans="8:9" ht="80.099999999999994" customHeight="1">
      <c r="H161" s="257"/>
      <c r="I161" s="254"/>
    </row>
    <row r="162" spans="8:9" ht="80.099999999999994" customHeight="1">
      <c r="H162" s="257"/>
      <c r="I162" s="254"/>
    </row>
    <row r="163" spans="8:9" ht="80.099999999999994" customHeight="1">
      <c r="H163" s="257"/>
      <c r="I163" s="254"/>
    </row>
    <row r="164" spans="8:9" ht="80.099999999999994" customHeight="1">
      <c r="H164" s="257"/>
      <c r="I164" s="254"/>
    </row>
    <row r="165" spans="8:9" ht="80.099999999999994" customHeight="1">
      <c r="H165" s="257"/>
      <c r="I165" s="254"/>
    </row>
    <row r="166" spans="8:9" ht="80.099999999999994" customHeight="1">
      <c r="H166" s="257"/>
      <c r="I166" s="254"/>
    </row>
    <row r="167" spans="8:9" ht="80.099999999999994" customHeight="1">
      <c r="H167" s="257"/>
      <c r="I167" s="254"/>
    </row>
    <row r="168" spans="8:9" ht="80.099999999999994" customHeight="1">
      <c r="H168" s="257"/>
      <c r="I168" s="254"/>
    </row>
    <row r="169" spans="8:9" ht="80.099999999999994" customHeight="1">
      <c r="H169" s="257"/>
      <c r="I169" s="254"/>
    </row>
    <row r="170" spans="8:9" ht="80.099999999999994" customHeight="1">
      <c r="H170" s="257"/>
      <c r="I170" s="254"/>
    </row>
    <row r="171" spans="8:9" ht="80.099999999999994" customHeight="1">
      <c r="H171" s="257"/>
      <c r="I171" s="254"/>
    </row>
    <row r="172" spans="8:9" ht="80.099999999999994" customHeight="1">
      <c r="H172" s="257"/>
      <c r="I172" s="254"/>
    </row>
    <row r="173" spans="8:9" ht="80.099999999999994" customHeight="1">
      <c r="H173" s="257"/>
      <c r="I173" s="254"/>
    </row>
    <row r="174" spans="8:9" ht="80.099999999999994" customHeight="1">
      <c r="H174" s="257"/>
      <c r="I174" s="254"/>
    </row>
    <row r="175" spans="8:9" ht="80.099999999999994" customHeight="1">
      <c r="H175" s="257"/>
      <c r="I175" s="254"/>
    </row>
    <row r="176" spans="8:9" ht="80.099999999999994" customHeight="1">
      <c r="H176" s="257"/>
      <c r="I176" s="254"/>
    </row>
    <row r="177" spans="8:9" ht="80.099999999999994" customHeight="1">
      <c r="H177" s="257"/>
      <c r="I177" s="254"/>
    </row>
    <row r="178" spans="8:9" ht="80.099999999999994" customHeight="1">
      <c r="H178" s="257"/>
      <c r="I178" s="254"/>
    </row>
    <row r="179" spans="8:9" ht="80.099999999999994" customHeight="1">
      <c r="H179" s="257"/>
      <c r="I179" s="254"/>
    </row>
    <row r="180" spans="8:9" ht="80.099999999999994" customHeight="1">
      <c r="H180" s="257"/>
      <c r="I180" s="254"/>
    </row>
    <row r="181" spans="8:9" ht="80.099999999999994" customHeight="1">
      <c r="H181" s="257"/>
      <c r="I181" s="254"/>
    </row>
    <row r="182" spans="8:9" ht="80.099999999999994" customHeight="1">
      <c r="H182" s="257"/>
      <c r="I182" s="254"/>
    </row>
    <row r="183" spans="8:9" ht="80.099999999999994" customHeight="1">
      <c r="H183" s="257"/>
      <c r="I183" s="254"/>
    </row>
    <row r="184" spans="8:9" ht="80.099999999999994" customHeight="1">
      <c r="H184" s="257"/>
      <c r="I184" s="254"/>
    </row>
    <row r="185" spans="8:9" ht="80.099999999999994" customHeight="1">
      <c r="H185" s="257"/>
      <c r="I185" s="254"/>
    </row>
    <row r="186" spans="8:9" ht="80.099999999999994" customHeight="1">
      <c r="H186" s="257"/>
      <c r="I186" s="254"/>
    </row>
    <row r="187" spans="8:9" ht="80.099999999999994" customHeight="1">
      <c r="H187" s="257"/>
      <c r="I187" s="254"/>
    </row>
    <row r="188" spans="8:9" ht="80.099999999999994" customHeight="1">
      <c r="H188" s="257"/>
      <c r="I188" s="254"/>
    </row>
    <row r="189" spans="8:9" ht="80.099999999999994" customHeight="1">
      <c r="H189" s="257"/>
      <c r="I189" s="254"/>
    </row>
    <row r="190" spans="8:9" ht="80.099999999999994" customHeight="1">
      <c r="H190" s="257"/>
      <c r="I190" s="254"/>
    </row>
    <row r="191" spans="8:9" ht="80.099999999999994" customHeight="1">
      <c r="H191" s="257"/>
      <c r="I191" s="254"/>
    </row>
    <row r="192" spans="8:9" ht="80.099999999999994" customHeight="1">
      <c r="H192" s="257"/>
      <c r="I192" s="254"/>
    </row>
    <row r="193" spans="8:9" ht="80.099999999999994" customHeight="1">
      <c r="H193" s="257"/>
      <c r="I193" s="254"/>
    </row>
    <row r="194" spans="8:9" ht="80.099999999999994" customHeight="1">
      <c r="H194" s="257"/>
      <c r="I194" s="254"/>
    </row>
    <row r="195" spans="8:9" ht="80.099999999999994" customHeight="1">
      <c r="H195" s="257"/>
      <c r="I195" s="254"/>
    </row>
    <row r="196" spans="8:9" ht="80.099999999999994" customHeight="1">
      <c r="H196" s="257"/>
      <c r="I196" s="254"/>
    </row>
    <row r="197" spans="8:9" ht="80.099999999999994" customHeight="1">
      <c r="H197" s="257"/>
      <c r="I197" s="254"/>
    </row>
    <row r="198" spans="8:9" ht="80.099999999999994" customHeight="1">
      <c r="H198" s="257"/>
      <c r="I198" s="254"/>
    </row>
    <row r="199" spans="8:9" ht="80.099999999999994" customHeight="1">
      <c r="H199" s="257"/>
      <c r="I199" s="254"/>
    </row>
    <row r="200" spans="8:9" ht="80.099999999999994" customHeight="1">
      <c r="H200" s="257"/>
      <c r="I200" s="254"/>
    </row>
    <row r="201" spans="8:9" ht="80.099999999999994" customHeight="1">
      <c r="H201" s="257"/>
      <c r="I201" s="254"/>
    </row>
    <row r="202" spans="8:9" ht="80.099999999999994" customHeight="1">
      <c r="H202" s="257"/>
      <c r="I202" s="254"/>
    </row>
    <row r="203" spans="8:9" ht="80.099999999999994" customHeight="1">
      <c r="H203" s="257"/>
      <c r="I203" s="254"/>
    </row>
    <row r="204" spans="8:9" ht="80.099999999999994" customHeight="1">
      <c r="H204" s="257"/>
      <c r="I204" s="254"/>
    </row>
    <row r="205" spans="8:9" ht="80.099999999999994" customHeight="1">
      <c r="H205" s="257"/>
      <c r="I205" s="254"/>
    </row>
    <row r="206" spans="8:9" ht="80.099999999999994" customHeight="1">
      <c r="H206" s="257"/>
      <c r="I206" s="254"/>
    </row>
    <row r="207" spans="8:9" ht="80.099999999999994" customHeight="1">
      <c r="H207" s="257"/>
      <c r="I207" s="254"/>
    </row>
    <row r="208" spans="8:9" ht="80.099999999999994" customHeight="1">
      <c r="H208" s="257"/>
      <c r="I208" s="254"/>
    </row>
    <row r="209" spans="8:9" ht="80.099999999999994" customHeight="1">
      <c r="H209" s="257"/>
      <c r="I209" s="254"/>
    </row>
    <row r="210" spans="8:9" ht="80.099999999999994" customHeight="1">
      <c r="H210" s="257"/>
      <c r="I210" s="254"/>
    </row>
    <row r="211" spans="8:9" ht="80.099999999999994" customHeight="1">
      <c r="H211" s="257"/>
      <c r="I211" s="254"/>
    </row>
    <row r="212" spans="8:9" ht="80.099999999999994" customHeight="1">
      <c r="H212" s="257"/>
      <c r="I212" s="254"/>
    </row>
    <row r="213" spans="8:9" ht="80.099999999999994" customHeight="1">
      <c r="H213" s="257"/>
      <c r="I213" s="254"/>
    </row>
    <row r="214" spans="8:9" ht="80.099999999999994" customHeight="1">
      <c r="H214" s="257"/>
      <c r="I214" s="254"/>
    </row>
    <row r="215" spans="8:9" ht="80.099999999999994" customHeight="1">
      <c r="H215" s="257"/>
      <c r="I215" s="254"/>
    </row>
    <row r="216" spans="8:9" ht="80.099999999999994" customHeight="1">
      <c r="H216" s="257"/>
      <c r="I216" s="254"/>
    </row>
    <row r="217" spans="8:9" ht="80.099999999999994" customHeight="1">
      <c r="H217" s="257"/>
      <c r="I217" s="254"/>
    </row>
    <row r="218" spans="8:9" ht="80.099999999999994" customHeight="1">
      <c r="H218" s="257"/>
      <c r="I218" s="254"/>
    </row>
    <row r="219" spans="8:9" ht="80.099999999999994" customHeight="1">
      <c r="H219" s="257"/>
      <c r="I219" s="254"/>
    </row>
    <row r="220" spans="8:9" ht="80.099999999999994" customHeight="1">
      <c r="H220" s="257"/>
      <c r="I220" s="254"/>
    </row>
    <row r="221" spans="8:9" ht="80.099999999999994" customHeight="1">
      <c r="H221" s="257"/>
      <c r="I221" s="254"/>
    </row>
    <row r="222" spans="8:9" ht="80.099999999999994" customHeight="1">
      <c r="H222" s="257"/>
      <c r="I222" s="254"/>
    </row>
    <row r="223" spans="8:9" ht="80.099999999999994" customHeight="1">
      <c r="H223" s="257"/>
      <c r="I223" s="254"/>
    </row>
    <row r="224" spans="8:9" ht="80.099999999999994" customHeight="1">
      <c r="H224" s="257"/>
      <c r="I224" s="254"/>
    </row>
    <row r="225" spans="8:9" ht="80.099999999999994" customHeight="1">
      <c r="H225" s="257"/>
      <c r="I225" s="254"/>
    </row>
    <row r="226" spans="8:9" ht="80.099999999999994" customHeight="1">
      <c r="H226" s="257"/>
      <c r="I226" s="254"/>
    </row>
    <row r="227" spans="8:9" ht="80.099999999999994" customHeight="1">
      <c r="H227" s="257"/>
      <c r="I227" s="254"/>
    </row>
    <row r="228" spans="8:9" ht="80.099999999999994" customHeight="1">
      <c r="H228" s="257"/>
      <c r="I228" s="254"/>
    </row>
    <row r="229" spans="8:9" ht="80.099999999999994" customHeight="1">
      <c r="H229" s="257"/>
      <c r="I229" s="254"/>
    </row>
    <row r="230" spans="8:9" ht="80.099999999999994" customHeight="1">
      <c r="H230" s="257"/>
      <c r="I230" s="254"/>
    </row>
    <row r="231" spans="8:9" ht="80.099999999999994" customHeight="1">
      <c r="H231" s="257"/>
      <c r="I231" s="254"/>
    </row>
    <row r="232" spans="8:9" ht="80.099999999999994" customHeight="1">
      <c r="H232" s="257"/>
      <c r="I232" s="254"/>
    </row>
    <row r="233" spans="8:9" ht="80.099999999999994" customHeight="1">
      <c r="H233" s="257"/>
      <c r="I233" s="254"/>
    </row>
    <row r="234" spans="8:9" ht="80.099999999999994" customHeight="1">
      <c r="H234" s="257"/>
      <c r="I234" s="254"/>
    </row>
    <row r="235" spans="8:9" ht="80.099999999999994" customHeight="1">
      <c r="H235" s="257"/>
      <c r="I235" s="254"/>
    </row>
    <row r="236" spans="8:9" ht="80.099999999999994" customHeight="1">
      <c r="H236" s="257"/>
      <c r="I236" s="254"/>
    </row>
    <row r="237" spans="8:9" ht="80.099999999999994" customHeight="1">
      <c r="H237" s="257"/>
      <c r="I237" s="254"/>
    </row>
    <row r="238" spans="8:9" ht="80.099999999999994" customHeight="1">
      <c r="H238" s="257"/>
      <c r="I238" s="254"/>
    </row>
    <row r="239" spans="8:9" ht="80.099999999999994" customHeight="1">
      <c r="H239" s="257"/>
      <c r="I239" s="254"/>
    </row>
    <row r="240" spans="8:9" ht="80.099999999999994" customHeight="1">
      <c r="H240" s="257"/>
      <c r="I240" s="254"/>
    </row>
    <row r="241" spans="8:9" ht="80.099999999999994" customHeight="1">
      <c r="H241" s="257"/>
      <c r="I241" s="254"/>
    </row>
    <row r="242" spans="8:9" ht="80.099999999999994" customHeight="1">
      <c r="H242" s="257"/>
      <c r="I242" s="254"/>
    </row>
    <row r="243" spans="8:9" ht="80.099999999999994" customHeight="1">
      <c r="H243" s="257"/>
      <c r="I243" s="254"/>
    </row>
    <row r="244" spans="8:9" ht="80.099999999999994" customHeight="1">
      <c r="H244" s="257"/>
      <c r="I244" s="254"/>
    </row>
    <row r="245" spans="8:9" ht="80.099999999999994" customHeight="1">
      <c r="H245" s="257"/>
      <c r="I245" s="254"/>
    </row>
    <row r="246" spans="8:9" ht="80.099999999999994" customHeight="1">
      <c r="H246" s="257"/>
      <c r="I246" s="254"/>
    </row>
    <row r="247" spans="8:9" ht="80.099999999999994" customHeight="1">
      <c r="H247" s="257"/>
      <c r="I247" s="254"/>
    </row>
    <row r="248" spans="8:9" ht="80.099999999999994" customHeight="1">
      <c r="H248" s="257"/>
      <c r="I248" s="254"/>
    </row>
    <row r="249" spans="8:9" ht="80.099999999999994" customHeight="1">
      <c r="H249" s="257"/>
      <c r="I249" s="254"/>
    </row>
    <row r="250" spans="8:9" ht="80.099999999999994" customHeight="1">
      <c r="H250" s="257"/>
      <c r="I250" s="254"/>
    </row>
    <row r="251" spans="8:9" ht="80.099999999999994" customHeight="1">
      <c r="H251" s="257"/>
      <c r="I251" s="254"/>
    </row>
    <row r="252" spans="8:9" ht="80.099999999999994" customHeight="1">
      <c r="H252" s="257"/>
      <c r="I252" s="254"/>
    </row>
    <row r="253" spans="8:9" ht="80.099999999999994" customHeight="1">
      <c r="H253" s="257"/>
      <c r="I253" s="254"/>
    </row>
    <row r="254" spans="8:9" ht="80.099999999999994" customHeight="1">
      <c r="H254" s="257"/>
      <c r="I254" s="254"/>
    </row>
    <row r="255" spans="8:9" ht="80.099999999999994" customHeight="1">
      <c r="H255" s="257"/>
      <c r="I255" s="254"/>
    </row>
    <row r="256" spans="8:9" ht="80.099999999999994" customHeight="1">
      <c r="H256" s="257"/>
      <c r="I256" s="254"/>
    </row>
    <row r="257" spans="8:9" ht="80.099999999999994" customHeight="1">
      <c r="H257" s="257"/>
      <c r="I257" s="254"/>
    </row>
    <row r="258" spans="8:9" ht="80.099999999999994" customHeight="1">
      <c r="H258" s="257"/>
      <c r="I258" s="254"/>
    </row>
    <row r="259" spans="8:9" ht="80.099999999999994" customHeight="1">
      <c r="H259" s="257"/>
      <c r="I259" s="254"/>
    </row>
    <row r="260" spans="8:9" ht="80.099999999999994" customHeight="1">
      <c r="H260" s="257"/>
      <c r="I260" s="254"/>
    </row>
    <row r="261" spans="8:9" ht="80.099999999999994" customHeight="1">
      <c r="H261" s="257"/>
      <c r="I261" s="254"/>
    </row>
    <row r="262" spans="8:9" ht="80.099999999999994" customHeight="1">
      <c r="H262" s="257"/>
      <c r="I262" s="254"/>
    </row>
    <row r="263" spans="8:9" ht="80.099999999999994" customHeight="1">
      <c r="H263" s="257"/>
      <c r="I263" s="254"/>
    </row>
    <row r="264" spans="8:9" ht="80.099999999999994" customHeight="1">
      <c r="H264" s="257"/>
      <c r="I264" s="254"/>
    </row>
    <row r="265" spans="8:9" ht="80.099999999999994" customHeight="1">
      <c r="H265" s="257"/>
      <c r="I265" s="254"/>
    </row>
    <row r="266" spans="8:9" ht="80.099999999999994" customHeight="1">
      <c r="H266" s="257"/>
      <c r="I266" s="254"/>
    </row>
    <row r="267" spans="8:9" ht="80.099999999999994" customHeight="1">
      <c r="H267" s="257"/>
      <c r="I267" s="254"/>
    </row>
    <row r="268" spans="8:9" ht="80.099999999999994" customHeight="1">
      <c r="H268" s="257"/>
      <c r="I268" s="254"/>
    </row>
    <row r="269" spans="8:9" ht="80.099999999999994" customHeight="1">
      <c r="H269" s="257"/>
      <c r="I269" s="254"/>
    </row>
    <row r="270" spans="8:9" ht="80.099999999999994" customHeight="1">
      <c r="H270" s="257"/>
      <c r="I270" s="254"/>
    </row>
    <row r="271" spans="8:9" ht="80.099999999999994" customHeight="1">
      <c r="H271" s="257"/>
      <c r="I271" s="254"/>
    </row>
    <row r="272" spans="8:9" ht="80.099999999999994" customHeight="1">
      <c r="H272" s="257"/>
      <c r="I272" s="254"/>
    </row>
    <row r="273" spans="8:9" ht="80.099999999999994" customHeight="1">
      <c r="H273" s="257"/>
      <c r="I273" s="254"/>
    </row>
    <row r="274" spans="8:9" ht="80.099999999999994" customHeight="1">
      <c r="H274" s="257"/>
      <c r="I274" s="254"/>
    </row>
    <row r="275" spans="8:9" ht="80.099999999999994" customHeight="1">
      <c r="H275" s="257"/>
      <c r="I275" s="254"/>
    </row>
    <row r="276" spans="8:9" ht="80.099999999999994" customHeight="1">
      <c r="H276" s="257"/>
      <c r="I276" s="254"/>
    </row>
    <row r="277" spans="8:9" ht="80.099999999999994" customHeight="1">
      <c r="H277" s="257"/>
      <c r="I277" s="254"/>
    </row>
    <row r="278" spans="8:9" ht="80.099999999999994" customHeight="1">
      <c r="H278" s="257"/>
      <c r="I278" s="254"/>
    </row>
    <row r="279" spans="8:9" ht="80.099999999999994" customHeight="1">
      <c r="H279" s="257"/>
      <c r="I279" s="254"/>
    </row>
    <row r="280" spans="8:9" ht="80.099999999999994" customHeight="1">
      <c r="H280" s="257"/>
      <c r="I280" s="254"/>
    </row>
    <row r="281" spans="8:9" ht="80.099999999999994" customHeight="1">
      <c r="H281" s="257"/>
      <c r="I281" s="254"/>
    </row>
    <row r="282" spans="8:9" ht="80.099999999999994" customHeight="1">
      <c r="H282" s="257"/>
      <c r="I282" s="254"/>
    </row>
    <row r="283" spans="8:9" ht="80.099999999999994" customHeight="1">
      <c r="H283" s="257"/>
      <c r="I283" s="254"/>
    </row>
    <row r="284" spans="8:9" ht="80.099999999999994" customHeight="1">
      <c r="H284" s="257"/>
      <c r="I284" s="254"/>
    </row>
    <row r="285" spans="8:9" ht="80.099999999999994" customHeight="1">
      <c r="H285" s="257"/>
      <c r="I285" s="254"/>
    </row>
    <row r="286" spans="8:9" ht="80.099999999999994" customHeight="1">
      <c r="H286" s="257"/>
      <c r="I286" s="254"/>
    </row>
    <row r="287" spans="8:9" ht="80.099999999999994" customHeight="1">
      <c r="H287" s="257"/>
      <c r="I287" s="254"/>
    </row>
    <row r="288" spans="8:9" ht="80.099999999999994" customHeight="1">
      <c r="H288" s="257"/>
      <c r="I288" s="254"/>
    </row>
    <row r="289" spans="8:9" ht="80.099999999999994" customHeight="1">
      <c r="H289" s="257"/>
      <c r="I289" s="254"/>
    </row>
    <row r="290" spans="8:9" ht="80.099999999999994" customHeight="1">
      <c r="H290" s="257"/>
      <c r="I290" s="254"/>
    </row>
    <row r="291" spans="8:9" ht="80.099999999999994" customHeight="1">
      <c r="H291" s="257"/>
      <c r="I291" s="254"/>
    </row>
    <row r="292" spans="8:9" ht="80.099999999999994" customHeight="1">
      <c r="H292" s="257"/>
      <c r="I292" s="254"/>
    </row>
    <row r="293" spans="8:9" ht="80.099999999999994" customHeight="1">
      <c r="H293" s="257"/>
      <c r="I293" s="254"/>
    </row>
    <row r="294" spans="8:9" ht="80.099999999999994" customHeight="1">
      <c r="H294" s="257"/>
      <c r="I294" s="254"/>
    </row>
    <row r="295" spans="8:9" ht="80.099999999999994" customHeight="1">
      <c r="H295" s="257"/>
      <c r="I295" s="254"/>
    </row>
    <row r="296" spans="8:9" ht="80.099999999999994" customHeight="1">
      <c r="H296" s="257"/>
      <c r="I296" s="254"/>
    </row>
    <row r="297" spans="8:9" ht="80.099999999999994" customHeight="1">
      <c r="H297" s="257"/>
      <c r="I297" s="254"/>
    </row>
    <row r="298" spans="8:9" ht="80.099999999999994" customHeight="1">
      <c r="H298" s="257"/>
      <c r="I298" s="254"/>
    </row>
    <row r="299" spans="8:9" ht="80.099999999999994" customHeight="1">
      <c r="H299" s="257"/>
      <c r="I299" s="254"/>
    </row>
    <row r="300" spans="8:9" ht="80.099999999999994" customHeight="1">
      <c r="H300" s="257"/>
      <c r="I300" s="254"/>
    </row>
    <row r="301" spans="8:9" ht="80.099999999999994" customHeight="1">
      <c r="H301" s="257"/>
      <c r="I301" s="254"/>
    </row>
    <row r="302" spans="8:9" ht="80.099999999999994" customHeight="1">
      <c r="H302" s="257"/>
      <c r="I302" s="254"/>
    </row>
    <row r="303" spans="8:9" ht="80.099999999999994" customHeight="1">
      <c r="H303" s="257"/>
      <c r="I303" s="254"/>
    </row>
    <row r="304" spans="8:9" ht="80.099999999999994" customHeight="1">
      <c r="H304" s="257"/>
      <c r="I304" s="254"/>
    </row>
    <row r="305" spans="8:9" ht="80.099999999999994" customHeight="1">
      <c r="H305" s="257"/>
      <c r="I305" s="254"/>
    </row>
    <row r="306" spans="8:9" ht="80.099999999999994" customHeight="1">
      <c r="H306" s="257"/>
      <c r="I306" s="254"/>
    </row>
    <row r="307" spans="8:9" ht="80.099999999999994" customHeight="1">
      <c r="H307" s="257"/>
      <c r="I307" s="254"/>
    </row>
    <row r="308" spans="8:9" ht="80.099999999999994" customHeight="1">
      <c r="H308" s="257"/>
      <c r="I308" s="254"/>
    </row>
    <row r="309" spans="8:9" ht="80.099999999999994" customHeight="1">
      <c r="H309" s="257"/>
      <c r="I309" s="254"/>
    </row>
    <row r="310" spans="8:9" ht="80.099999999999994" customHeight="1">
      <c r="H310" s="257"/>
      <c r="I310" s="254"/>
    </row>
    <row r="311" spans="8:9" ht="80.099999999999994" customHeight="1">
      <c r="H311" s="257"/>
      <c r="I311" s="254"/>
    </row>
    <row r="312" spans="8:9" ht="80.099999999999994" customHeight="1">
      <c r="H312" s="257"/>
      <c r="I312" s="254"/>
    </row>
    <row r="313" spans="8:9" ht="80.099999999999994" customHeight="1">
      <c r="H313" s="257"/>
      <c r="I313" s="254"/>
    </row>
    <row r="314" spans="8:9" ht="80.099999999999994" customHeight="1">
      <c r="H314" s="257"/>
      <c r="I314" s="254"/>
    </row>
    <row r="315" spans="8:9" ht="80.099999999999994" customHeight="1">
      <c r="H315" s="257"/>
      <c r="I315" s="254"/>
    </row>
    <row r="316" spans="8:9" ht="80.099999999999994" customHeight="1">
      <c r="H316" s="257"/>
      <c r="I316" s="254"/>
    </row>
    <row r="317" spans="8:9" ht="80.099999999999994" customHeight="1">
      <c r="H317" s="257"/>
      <c r="I317" s="254"/>
    </row>
    <row r="318" spans="8:9" ht="80.099999999999994" customHeight="1">
      <c r="H318" s="257"/>
      <c r="I318" s="254"/>
    </row>
    <row r="319" spans="8:9" ht="80.099999999999994" customHeight="1">
      <c r="H319" s="257"/>
      <c r="I319" s="254"/>
    </row>
    <row r="320" spans="8:9" ht="80.099999999999994" customHeight="1">
      <c r="H320" s="257"/>
      <c r="I320" s="254"/>
    </row>
    <row r="321" spans="8:9" ht="80.099999999999994" customHeight="1">
      <c r="H321" s="257"/>
      <c r="I321" s="254"/>
    </row>
    <row r="322" spans="8:9" ht="80.099999999999994" customHeight="1">
      <c r="H322" s="257"/>
      <c r="I322" s="254"/>
    </row>
    <row r="323" spans="8:9" ht="80.099999999999994" customHeight="1">
      <c r="H323" s="257"/>
      <c r="I323" s="254"/>
    </row>
    <row r="324" spans="8:9" ht="80.099999999999994" customHeight="1">
      <c r="H324" s="257"/>
      <c r="I324" s="254"/>
    </row>
    <row r="325" spans="8:9" ht="80.099999999999994" customHeight="1">
      <c r="H325" s="257"/>
      <c r="I325" s="254"/>
    </row>
    <row r="326" spans="8:9" ht="80.099999999999994" customHeight="1">
      <c r="H326" s="257"/>
      <c r="I326" s="254"/>
    </row>
    <row r="327" spans="8:9" ht="80.099999999999994" customHeight="1">
      <c r="H327" s="257"/>
      <c r="I327" s="254"/>
    </row>
    <row r="328" spans="8:9" ht="80.099999999999994" customHeight="1">
      <c r="H328" s="257"/>
      <c r="I328" s="254"/>
    </row>
    <row r="329" spans="8:9" ht="80.099999999999994" customHeight="1">
      <c r="H329" s="257"/>
      <c r="I329" s="254"/>
    </row>
    <row r="330" spans="8:9" ht="80.099999999999994" customHeight="1">
      <c r="H330" s="257"/>
      <c r="I330" s="254"/>
    </row>
    <row r="331" spans="8:9" ht="80.099999999999994" customHeight="1">
      <c r="H331" s="257"/>
      <c r="I331" s="254"/>
    </row>
    <row r="332" spans="8:9" ht="80.099999999999994" customHeight="1">
      <c r="H332" s="257"/>
      <c r="I332" s="254"/>
    </row>
    <row r="333" spans="8:9" ht="80.099999999999994" customHeight="1">
      <c r="H333" s="257"/>
      <c r="I333" s="254"/>
    </row>
    <row r="334" spans="8:9" ht="80.099999999999994" customHeight="1">
      <c r="H334" s="257"/>
      <c r="I334" s="254"/>
    </row>
    <row r="335" spans="8:9" ht="80.099999999999994" customHeight="1">
      <c r="H335" s="257"/>
      <c r="I335" s="254"/>
    </row>
    <row r="336" spans="8:9" ht="80.099999999999994" customHeight="1">
      <c r="H336" s="257"/>
      <c r="I336" s="254"/>
    </row>
    <row r="337" spans="8:9" ht="80.099999999999994" customHeight="1">
      <c r="H337" s="257"/>
      <c r="I337" s="254"/>
    </row>
    <row r="338" spans="8:9" ht="80.099999999999994" customHeight="1">
      <c r="H338" s="257"/>
      <c r="I338" s="254"/>
    </row>
    <row r="339" spans="8:9" ht="80.099999999999994" customHeight="1">
      <c r="H339" s="257"/>
      <c r="I339" s="254"/>
    </row>
    <row r="340" spans="8:9" ht="80.099999999999994" customHeight="1">
      <c r="H340" s="257"/>
      <c r="I340" s="254"/>
    </row>
    <row r="341" spans="8:9" ht="80.099999999999994" customHeight="1">
      <c r="H341" s="257"/>
      <c r="I341" s="254"/>
    </row>
    <row r="342" spans="8:9" ht="80.099999999999994" customHeight="1">
      <c r="H342" s="257"/>
      <c r="I342" s="254"/>
    </row>
    <row r="343" spans="8:9" ht="80.099999999999994" customHeight="1">
      <c r="H343" s="257"/>
      <c r="I343" s="254"/>
    </row>
    <row r="344" spans="8:9" ht="80.099999999999994" customHeight="1">
      <c r="H344" s="257"/>
      <c r="I344" s="254"/>
    </row>
    <row r="345" spans="8:9" ht="80.099999999999994" customHeight="1">
      <c r="H345" s="257"/>
      <c r="I345" s="254"/>
    </row>
    <row r="346" spans="8:9" ht="80.099999999999994" customHeight="1">
      <c r="H346" s="257"/>
      <c r="I346" s="254"/>
    </row>
    <row r="347" spans="8:9" ht="80.099999999999994" customHeight="1">
      <c r="H347" s="257"/>
      <c r="I347" s="254"/>
    </row>
    <row r="348" spans="8:9" ht="80.099999999999994" customHeight="1">
      <c r="H348" s="257"/>
      <c r="I348" s="254"/>
    </row>
    <row r="349" spans="8:9" ht="80.099999999999994" customHeight="1">
      <c r="H349" s="257"/>
      <c r="I349" s="254"/>
    </row>
    <row r="350" spans="8:9" ht="80.099999999999994" customHeight="1">
      <c r="H350" s="257"/>
      <c r="I350" s="254"/>
    </row>
    <row r="351" spans="8:9" ht="80.099999999999994" customHeight="1">
      <c r="H351" s="257"/>
      <c r="I351" s="254"/>
    </row>
    <row r="352" spans="8:9" ht="80.099999999999994" customHeight="1">
      <c r="H352" s="257"/>
      <c r="I352" s="254"/>
    </row>
    <row r="353" spans="8:9" ht="80.099999999999994" customHeight="1">
      <c r="H353" s="257"/>
      <c r="I353" s="254"/>
    </row>
    <row r="354" spans="8:9" ht="80.099999999999994" customHeight="1">
      <c r="H354" s="257"/>
      <c r="I354" s="254"/>
    </row>
    <row r="355" spans="8:9" ht="80.099999999999994" customHeight="1">
      <c r="H355" s="257"/>
      <c r="I355" s="254"/>
    </row>
    <row r="356" spans="8:9" ht="80.099999999999994" customHeight="1">
      <c r="H356" s="257"/>
      <c r="I356" s="254"/>
    </row>
    <row r="357" spans="8:9" ht="80.099999999999994" customHeight="1">
      <c r="H357" s="257"/>
      <c r="I357" s="254"/>
    </row>
    <row r="358" spans="8:9" ht="80.099999999999994" customHeight="1">
      <c r="H358" s="257"/>
      <c r="I358" s="254"/>
    </row>
    <row r="359" spans="8:9" ht="80.099999999999994" customHeight="1">
      <c r="H359" s="257"/>
      <c r="I359" s="254"/>
    </row>
    <row r="360" spans="8:9" ht="80.099999999999994" customHeight="1">
      <c r="H360" s="257"/>
      <c r="I360" s="254"/>
    </row>
    <row r="361" spans="8:9" ht="80.099999999999994" customHeight="1">
      <c r="H361" s="257"/>
      <c r="I361" s="254"/>
    </row>
    <row r="362" spans="8:9" ht="80.099999999999994" customHeight="1">
      <c r="H362" s="257"/>
      <c r="I362" s="254"/>
    </row>
    <row r="363" spans="8:9" ht="80.099999999999994" customHeight="1">
      <c r="H363" s="257"/>
      <c r="I363" s="254"/>
    </row>
    <row r="364" spans="8:9" ht="80.099999999999994" customHeight="1">
      <c r="H364" s="257"/>
      <c r="I364" s="254"/>
    </row>
    <row r="365" spans="8:9" ht="80.099999999999994" customHeight="1">
      <c r="H365" s="257"/>
      <c r="I365" s="254"/>
    </row>
    <row r="366" spans="8:9" ht="80.099999999999994" customHeight="1">
      <c r="H366" s="257"/>
      <c r="I366" s="254"/>
    </row>
    <row r="367" spans="8:9" ht="80.099999999999994" customHeight="1">
      <c r="H367" s="257"/>
      <c r="I367" s="254"/>
    </row>
    <row r="368" spans="8:9" ht="80.099999999999994" customHeight="1">
      <c r="H368" s="257"/>
      <c r="I368" s="254"/>
    </row>
    <row r="369" spans="8:9" ht="80.099999999999994" customHeight="1">
      <c r="H369" s="257"/>
      <c r="I369" s="254"/>
    </row>
    <row r="370" spans="8:9" ht="80.099999999999994" customHeight="1">
      <c r="H370" s="257"/>
      <c r="I370" s="254"/>
    </row>
    <row r="371" spans="8:9" ht="80.099999999999994" customHeight="1">
      <c r="H371" s="257"/>
      <c r="I371" s="254"/>
    </row>
    <row r="372" spans="8:9" ht="80.099999999999994" customHeight="1">
      <c r="H372" s="257"/>
      <c r="I372" s="254"/>
    </row>
    <row r="373" spans="8:9" ht="80.099999999999994" customHeight="1">
      <c r="H373" s="257"/>
      <c r="I373" s="254"/>
    </row>
    <row r="374" spans="8:9" ht="80.099999999999994" customHeight="1">
      <c r="H374" s="257"/>
      <c r="I374" s="254"/>
    </row>
    <row r="375" spans="8:9" ht="80.099999999999994" customHeight="1">
      <c r="H375" s="257"/>
      <c r="I375" s="254"/>
    </row>
    <row r="376" spans="8:9" ht="80.099999999999994" customHeight="1">
      <c r="H376" s="257"/>
      <c r="I376" s="254"/>
    </row>
    <row r="377" spans="8:9" ht="80.099999999999994" customHeight="1">
      <c r="H377" s="257"/>
      <c r="I377" s="254"/>
    </row>
    <row r="378" spans="8:9" ht="80.099999999999994" customHeight="1">
      <c r="H378" s="257"/>
      <c r="I378" s="254"/>
    </row>
    <row r="379" spans="8:9" ht="80.099999999999994" customHeight="1">
      <c r="H379" s="257"/>
      <c r="I379" s="254"/>
    </row>
    <row r="380" spans="8:9" ht="80.099999999999994" customHeight="1">
      <c r="H380" s="257"/>
      <c r="I380" s="254"/>
    </row>
    <row r="381" spans="8:9" ht="80.099999999999994" customHeight="1">
      <c r="H381" s="257"/>
      <c r="I381" s="254"/>
    </row>
    <row r="382" spans="8:9" ht="80.099999999999994" customHeight="1">
      <c r="H382" s="257"/>
      <c r="I382" s="254"/>
    </row>
    <row r="383" spans="8:9" ht="80.099999999999994" customHeight="1">
      <c r="H383" s="257"/>
      <c r="I383" s="254"/>
    </row>
    <row r="384" spans="8:9" ht="80.099999999999994" customHeight="1">
      <c r="H384" s="257"/>
      <c r="I384" s="254"/>
    </row>
    <row r="385" spans="8:9" ht="80.099999999999994" customHeight="1">
      <c r="H385" s="257"/>
      <c r="I385" s="254"/>
    </row>
    <row r="386" spans="8:9" ht="80.099999999999994" customHeight="1">
      <c r="H386" s="257"/>
      <c r="I386" s="254"/>
    </row>
    <row r="387" spans="8:9" ht="80.099999999999994" customHeight="1">
      <c r="H387" s="257"/>
      <c r="I387" s="254"/>
    </row>
    <row r="388" spans="8:9" ht="80.099999999999994" customHeight="1">
      <c r="H388" s="257"/>
      <c r="I388" s="254"/>
    </row>
    <row r="389" spans="8:9" ht="80.099999999999994" customHeight="1">
      <c r="H389" s="257"/>
      <c r="I389" s="254"/>
    </row>
    <row r="390" spans="8:9" ht="80.099999999999994" customHeight="1">
      <c r="H390" s="257"/>
      <c r="I390" s="254"/>
    </row>
    <row r="391" spans="8:9" ht="80.099999999999994" customHeight="1">
      <c r="H391" s="257"/>
      <c r="I391" s="254"/>
    </row>
    <row r="392" spans="8:9" ht="80.099999999999994" customHeight="1">
      <c r="H392" s="257"/>
      <c r="I392" s="254"/>
    </row>
    <row r="393" spans="8:9" ht="80.099999999999994" customHeight="1">
      <c r="H393" s="257"/>
      <c r="I393" s="254"/>
    </row>
    <row r="394" spans="8:9" ht="80.099999999999994" customHeight="1">
      <c r="H394" s="257"/>
      <c r="I394" s="254"/>
    </row>
    <row r="395" spans="8:9" ht="80.099999999999994" customHeight="1">
      <c r="H395" s="257"/>
      <c r="I395" s="254"/>
    </row>
    <row r="396" spans="8:9" ht="80.099999999999994" customHeight="1">
      <c r="H396" s="257"/>
      <c r="I396" s="254"/>
    </row>
    <row r="397" spans="8:9" ht="80.099999999999994" customHeight="1">
      <c r="H397" s="257"/>
      <c r="I397" s="254"/>
    </row>
    <row r="398" spans="8:9" ht="80.099999999999994" customHeight="1">
      <c r="H398" s="257"/>
      <c r="I398" s="254"/>
    </row>
    <row r="399" spans="8:9" ht="80.099999999999994" customHeight="1">
      <c r="H399" s="257"/>
      <c r="I399" s="254"/>
    </row>
    <row r="400" spans="8:9" ht="80.099999999999994" customHeight="1">
      <c r="H400" s="257"/>
      <c r="I400" s="254"/>
    </row>
    <row r="401" spans="8:9" ht="80.099999999999994" customHeight="1">
      <c r="H401" s="257"/>
      <c r="I401" s="254"/>
    </row>
    <row r="402" spans="8:9" ht="80.099999999999994" customHeight="1">
      <c r="H402" s="257"/>
      <c r="I402" s="254"/>
    </row>
    <row r="403" spans="8:9" ht="80.099999999999994" customHeight="1">
      <c r="H403" s="257"/>
      <c r="I403" s="254"/>
    </row>
    <row r="404" spans="8:9" ht="80.099999999999994" customHeight="1">
      <c r="H404" s="257"/>
      <c r="I404" s="254"/>
    </row>
    <row r="405" spans="8:9" ht="80.099999999999994" customHeight="1">
      <c r="H405" s="257"/>
      <c r="I405" s="254"/>
    </row>
    <row r="406" spans="8:9" ht="80.099999999999994" customHeight="1">
      <c r="H406" s="257"/>
      <c r="I406" s="254"/>
    </row>
    <row r="407" spans="8:9" ht="80.099999999999994" customHeight="1">
      <c r="H407" s="257"/>
      <c r="I407" s="254"/>
    </row>
    <row r="408" spans="8:9" ht="80.099999999999994" customHeight="1">
      <c r="H408" s="257"/>
      <c r="I408" s="254"/>
    </row>
    <row r="409" spans="8:9" ht="80.099999999999994" customHeight="1">
      <c r="H409" s="257"/>
      <c r="I409" s="254"/>
    </row>
    <row r="410" spans="8:9" ht="80.099999999999994" customHeight="1">
      <c r="H410" s="257"/>
      <c r="I410" s="254"/>
    </row>
    <row r="411" spans="8:9" ht="80.099999999999994" customHeight="1">
      <c r="H411" s="257"/>
      <c r="I411" s="254"/>
    </row>
    <row r="412" spans="8:9" ht="80.099999999999994" customHeight="1">
      <c r="H412" s="257"/>
      <c r="I412" s="254"/>
    </row>
    <row r="413" spans="8:9" ht="80.099999999999994" customHeight="1">
      <c r="H413" s="257"/>
      <c r="I413" s="254"/>
    </row>
    <row r="414" spans="8:9" ht="80.099999999999994" customHeight="1">
      <c r="H414" s="257"/>
      <c r="I414" s="254"/>
    </row>
    <row r="415" spans="8:9" ht="80.099999999999994" customHeight="1">
      <c r="H415" s="257"/>
      <c r="I415" s="254"/>
    </row>
    <row r="416" spans="8:9" ht="80.099999999999994" customHeight="1">
      <c r="H416" s="257"/>
      <c r="I416" s="254"/>
    </row>
    <row r="417" spans="8:9" ht="80.099999999999994" customHeight="1">
      <c r="H417" s="257"/>
      <c r="I417" s="254"/>
    </row>
    <row r="418" spans="8:9" ht="80.099999999999994" customHeight="1">
      <c r="H418" s="257"/>
      <c r="I418" s="254"/>
    </row>
    <row r="419" spans="8:9" ht="80.099999999999994" customHeight="1">
      <c r="H419" s="257"/>
      <c r="I419" s="254"/>
    </row>
    <row r="420" spans="8:9" ht="80.099999999999994" customHeight="1">
      <c r="H420" s="257"/>
      <c r="I420" s="254"/>
    </row>
    <row r="421" spans="8:9" ht="80.099999999999994" customHeight="1">
      <c r="H421" s="257"/>
      <c r="I421" s="254"/>
    </row>
    <row r="422" spans="8:9" ht="80.099999999999994" customHeight="1">
      <c r="H422" s="257"/>
      <c r="I422" s="254"/>
    </row>
    <row r="423" spans="8:9" ht="80.099999999999994" customHeight="1">
      <c r="H423" s="257"/>
      <c r="I423" s="254"/>
    </row>
    <row r="424" spans="8:9" ht="80.099999999999994" customHeight="1">
      <c r="H424" s="257"/>
      <c r="I424" s="254"/>
    </row>
    <row r="425" spans="8:9" ht="80.099999999999994" customHeight="1">
      <c r="H425" s="257"/>
      <c r="I425" s="254"/>
    </row>
    <row r="426" spans="8:9" ht="80.099999999999994" customHeight="1">
      <c r="H426" s="257"/>
      <c r="I426" s="254"/>
    </row>
    <row r="427" spans="8:9" ht="80.099999999999994" customHeight="1">
      <c r="H427" s="257"/>
      <c r="I427" s="254"/>
    </row>
    <row r="428" spans="8:9" ht="80.099999999999994" customHeight="1">
      <c r="H428" s="257"/>
      <c r="I428" s="254"/>
    </row>
    <row r="429" spans="8:9" ht="80.099999999999994" customHeight="1">
      <c r="H429" s="257"/>
      <c r="I429" s="254"/>
    </row>
    <row r="430" spans="8:9" ht="80.099999999999994" customHeight="1">
      <c r="H430" s="257"/>
      <c r="I430" s="254"/>
    </row>
    <row r="431" spans="8:9" ht="80.099999999999994" customHeight="1">
      <c r="H431" s="257"/>
      <c r="I431" s="254"/>
    </row>
    <row r="432" spans="8:9" ht="80.099999999999994" customHeight="1">
      <c r="H432" s="257"/>
      <c r="I432" s="254"/>
    </row>
    <row r="433" spans="8:9" ht="80.099999999999994" customHeight="1">
      <c r="H433" s="257"/>
      <c r="I433" s="254"/>
    </row>
    <row r="434" spans="8:9" ht="80.099999999999994" customHeight="1">
      <c r="H434" s="257"/>
      <c r="I434" s="254"/>
    </row>
    <row r="435" spans="8:9" ht="80.099999999999994" customHeight="1">
      <c r="H435" s="257"/>
      <c r="I435" s="254"/>
    </row>
    <row r="436" spans="8:9" ht="80.099999999999994" customHeight="1">
      <c r="H436" s="257"/>
      <c r="I436" s="254"/>
    </row>
    <row r="437" spans="8:9" ht="80.099999999999994" customHeight="1">
      <c r="H437" s="257"/>
      <c r="I437" s="254"/>
    </row>
    <row r="438" spans="8:9" ht="80.099999999999994" customHeight="1">
      <c r="H438" s="257"/>
      <c r="I438" s="254"/>
    </row>
    <row r="439" spans="8:9" ht="80.099999999999994" customHeight="1">
      <c r="H439" s="257"/>
      <c r="I439" s="254"/>
    </row>
    <row r="440" spans="8:9" ht="80.099999999999994" customHeight="1">
      <c r="H440" s="257"/>
      <c r="I440" s="254"/>
    </row>
    <row r="441" spans="8:9" ht="80.099999999999994" customHeight="1">
      <c r="H441" s="257"/>
      <c r="I441" s="254"/>
    </row>
    <row r="442" spans="8:9" ht="80.099999999999994" customHeight="1">
      <c r="H442" s="257"/>
      <c r="I442" s="254"/>
    </row>
    <row r="443" spans="8:9" ht="80.099999999999994" customHeight="1">
      <c r="H443" s="257"/>
      <c r="I443" s="254"/>
    </row>
    <row r="444" spans="8:9" ht="80.099999999999994" customHeight="1">
      <c r="H444" s="257"/>
      <c r="I444" s="254"/>
    </row>
    <row r="445" spans="8:9" ht="80.099999999999994" customHeight="1">
      <c r="H445" s="257"/>
      <c r="I445" s="254"/>
    </row>
    <row r="446" spans="8:9" ht="80.099999999999994" customHeight="1">
      <c r="H446" s="257"/>
      <c r="I446" s="254"/>
    </row>
    <row r="447" spans="8:9" ht="80.099999999999994" customHeight="1">
      <c r="H447" s="257"/>
      <c r="I447" s="254"/>
    </row>
    <row r="448" spans="8:9" ht="80.099999999999994" customHeight="1">
      <c r="H448" s="257"/>
      <c r="I448" s="254"/>
    </row>
    <row r="449" spans="8:9" ht="80.099999999999994" customHeight="1">
      <c r="H449" s="257"/>
      <c r="I449" s="254"/>
    </row>
    <row r="450" spans="8:9" ht="80.099999999999994" customHeight="1">
      <c r="H450" s="257"/>
      <c r="I450" s="254"/>
    </row>
    <row r="451" spans="8:9" ht="80.099999999999994" customHeight="1">
      <c r="H451" s="257"/>
      <c r="I451" s="254"/>
    </row>
    <row r="452" spans="8:9" ht="80.099999999999994" customHeight="1">
      <c r="H452" s="257"/>
      <c r="I452" s="254"/>
    </row>
    <row r="453" spans="8:9" ht="80.099999999999994" customHeight="1">
      <c r="H453" s="257"/>
      <c r="I453" s="254"/>
    </row>
    <row r="454" spans="8:9" ht="80.099999999999994" customHeight="1">
      <c r="H454" s="257"/>
      <c r="I454" s="254"/>
    </row>
    <row r="455" spans="8:9" ht="80.099999999999994" customHeight="1">
      <c r="H455" s="257"/>
      <c r="I455" s="254"/>
    </row>
    <row r="456" spans="8:9" ht="80.099999999999994" customHeight="1">
      <c r="H456" s="257"/>
      <c r="I456" s="254"/>
    </row>
    <row r="457" spans="8:9" ht="80.099999999999994" customHeight="1">
      <c r="H457" s="257"/>
      <c r="I457" s="254"/>
    </row>
    <row r="458" spans="8:9" ht="80.099999999999994" customHeight="1">
      <c r="H458" s="257"/>
      <c r="I458" s="254"/>
    </row>
    <row r="459" spans="8:9" ht="80.099999999999994" customHeight="1">
      <c r="H459" s="257"/>
      <c r="I459" s="254"/>
    </row>
    <row r="460" spans="8:9" ht="80.099999999999994" customHeight="1">
      <c r="H460" s="257"/>
      <c r="I460" s="254"/>
    </row>
    <row r="461" spans="8:9" ht="80.099999999999994" customHeight="1">
      <c r="H461" s="257"/>
      <c r="I461" s="254"/>
    </row>
    <row r="462" spans="8:9" ht="80.099999999999994" customHeight="1">
      <c r="H462" s="257"/>
      <c r="I462" s="254"/>
    </row>
    <row r="463" spans="8:9" ht="80.099999999999994" customHeight="1">
      <c r="H463" s="257"/>
      <c r="I463" s="254"/>
    </row>
    <row r="464" spans="8:9" ht="80.099999999999994" customHeight="1">
      <c r="H464" s="257"/>
      <c r="I464" s="254"/>
    </row>
    <row r="465" spans="8:9" ht="80.099999999999994" customHeight="1">
      <c r="H465" s="257"/>
      <c r="I465" s="254"/>
    </row>
    <row r="466" spans="8:9" ht="80.099999999999994" customHeight="1">
      <c r="H466" s="257"/>
      <c r="I466" s="254"/>
    </row>
    <row r="467" spans="8:9" ht="80.099999999999994" customHeight="1">
      <c r="H467" s="257"/>
      <c r="I467" s="254"/>
    </row>
    <row r="468" spans="8:9" ht="80.099999999999994" customHeight="1">
      <c r="H468" s="257"/>
      <c r="I468" s="254"/>
    </row>
    <row r="469" spans="8:9" ht="80.099999999999994" customHeight="1">
      <c r="H469" s="257"/>
      <c r="I469" s="254"/>
    </row>
    <row r="470" spans="8:9" ht="80.099999999999994" customHeight="1">
      <c r="H470" s="257"/>
      <c r="I470" s="254"/>
    </row>
    <row r="471" spans="8:9" ht="80.099999999999994" customHeight="1">
      <c r="H471" s="257"/>
      <c r="I471" s="254"/>
    </row>
    <row r="472" spans="8:9" ht="80.099999999999994" customHeight="1">
      <c r="H472" s="257"/>
      <c r="I472" s="254"/>
    </row>
    <row r="473" spans="8:9" ht="80.099999999999994" customHeight="1">
      <c r="H473" s="257"/>
      <c r="I473" s="254"/>
    </row>
    <row r="474" spans="8:9" ht="80.099999999999994" customHeight="1">
      <c r="H474" s="257"/>
      <c r="I474" s="254"/>
    </row>
    <row r="475" spans="8:9" ht="80.099999999999994" customHeight="1">
      <c r="H475" s="257"/>
      <c r="I475" s="254"/>
    </row>
    <row r="476" spans="8:9" ht="80.099999999999994" customHeight="1">
      <c r="H476" s="257"/>
      <c r="I476" s="254"/>
    </row>
    <row r="477" spans="8:9" ht="80.099999999999994" customHeight="1">
      <c r="H477" s="257"/>
      <c r="I477" s="254"/>
    </row>
    <row r="478" spans="8:9" ht="80.099999999999994" customHeight="1">
      <c r="H478" s="257"/>
      <c r="I478" s="254"/>
    </row>
    <row r="479" spans="8:9" ht="80.099999999999994" customHeight="1">
      <c r="H479" s="257"/>
      <c r="I479" s="254"/>
    </row>
    <row r="480" spans="8:9" ht="80.099999999999994" customHeight="1">
      <c r="H480" s="257"/>
      <c r="I480" s="254"/>
    </row>
    <row r="481" spans="8:9" ht="80.099999999999994" customHeight="1">
      <c r="H481" s="257"/>
      <c r="I481" s="254"/>
    </row>
    <row r="482" spans="8:9" ht="80.099999999999994" customHeight="1">
      <c r="H482" s="257"/>
      <c r="I482" s="254"/>
    </row>
    <row r="483" spans="8:9" ht="80.099999999999994" customHeight="1">
      <c r="H483" s="257"/>
      <c r="I483" s="254"/>
    </row>
    <row r="484" spans="8:9" ht="80.099999999999994" customHeight="1">
      <c r="H484" s="257"/>
      <c r="I484" s="254"/>
    </row>
    <row r="485" spans="8:9" ht="80.099999999999994" customHeight="1">
      <c r="H485" s="257"/>
      <c r="I485" s="254"/>
    </row>
    <row r="486" spans="8:9" ht="80.099999999999994" customHeight="1">
      <c r="H486" s="257"/>
      <c r="I486" s="254"/>
    </row>
    <row r="487" spans="8:9" ht="80.099999999999994" customHeight="1">
      <c r="H487" s="257"/>
      <c r="I487" s="254"/>
    </row>
    <row r="488" spans="8:9" ht="80.099999999999994" customHeight="1">
      <c r="H488" s="257"/>
      <c r="I488" s="254"/>
    </row>
    <row r="489" spans="8:9" ht="80.099999999999994" customHeight="1">
      <c r="H489" s="257"/>
      <c r="I489" s="254"/>
    </row>
    <row r="490" spans="8:9" ht="80.099999999999994" customHeight="1">
      <c r="H490" s="257"/>
      <c r="I490" s="254"/>
    </row>
    <row r="491" spans="8:9" ht="80.099999999999994" customHeight="1">
      <c r="H491" s="257"/>
      <c r="I491" s="254"/>
    </row>
    <row r="492" spans="8:9" ht="80.099999999999994" customHeight="1">
      <c r="H492" s="257"/>
      <c r="I492" s="254"/>
    </row>
    <row r="493" spans="8:9" ht="80.099999999999994" customHeight="1">
      <c r="H493" s="257"/>
      <c r="I493" s="254"/>
    </row>
    <row r="494" spans="8:9" ht="80.099999999999994" customHeight="1">
      <c r="H494" s="257"/>
      <c r="I494" s="254"/>
    </row>
    <row r="495" spans="8:9" ht="80.099999999999994" customHeight="1">
      <c r="H495" s="257"/>
      <c r="I495" s="254"/>
    </row>
    <row r="496" spans="8:9" ht="80.099999999999994" customHeight="1">
      <c r="H496" s="257"/>
      <c r="I496" s="254"/>
    </row>
    <row r="497" spans="8:9" ht="80.099999999999994" customHeight="1">
      <c r="H497" s="257"/>
      <c r="I497" s="254"/>
    </row>
    <row r="498" spans="8:9" ht="80.099999999999994" customHeight="1">
      <c r="H498" s="257"/>
      <c r="I498" s="254"/>
    </row>
    <row r="499" spans="8:9" ht="80.099999999999994" customHeight="1">
      <c r="H499" s="257"/>
      <c r="I499" s="254"/>
    </row>
    <row r="500" spans="8:9" ht="80.099999999999994" customHeight="1">
      <c r="H500" s="257"/>
      <c r="I500" s="254"/>
    </row>
    <row r="501" spans="8:9" ht="80.099999999999994" customHeight="1">
      <c r="H501" s="257"/>
      <c r="I501" s="254"/>
    </row>
    <row r="502" spans="8:9" ht="80.099999999999994" customHeight="1">
      <c r="H502" s="257"/>
      <c r="I502" s="254"/>
    </row>
    <row r="503" spans="8:9" ht="80.099999999999994" customHeight="1">
      <c r="H503" s="257"/>
      <c r="I503" s="254"/>
    </row>
    <row r="504" spans="8:9" ht="80.099999999999994" customHeight="1">
      <c r="H504" s="257"/>
      <c r="I504" s="254"/>
    </row>
    <row r="505" spans="8:9" ht="80.099999999999994" customHeight="1">
      <c r="H505" s="257"/>
      <c r="I505" s="254"/>
    </row>
    <row r="506" spans="8:9" ht="80.099999999999994" customHeight="1">
      <c r="H506" s="257"/>
      <c r="I506" s="254"/>
    </row>
    <row r="507" spans="8:9" ht="80.099999999999994" customHeight="1">
      <c r="H507" s="257"/>
      <c r="I507" s="254"/>
    </row>
    <row r="508" spans="8:9" ht="80.099999999999994" customHeight="1">
      <c r="H508" s="257"/>
      <c r="I508" s="254"/>
    </row>
    <row r="509" spans="8:9" ht="80.099999999999994" customHeight="1">
      <c r="H509" s="257"/>
      <c r="I509" s="254"/>
    </row>
    <row r="510" spans="8:9" ht="80.099999999999994" customHeight="1">
      <c r="H510" s="257"/>
      <c r="I510" s="254"/>
    </row>
    <row r="511" spans="8:9" ht="80.099999999999994" customHeight="1">
      <c r="H511" s="257"/>
      <c r="I511" s="254"/>
    </row>
    <row r="512" spans="8:9" ht="80.099999999999994" customHeight="1">
      <c r="H512" s="257"/>
      <c r="I512" s="254"/>
    </row>
    <row r="513" spans="8:9" ht="80.099999999999994" customHeight="1">
      <c r="H513" s="257"/>
      <c r="I513" s="254"/>
    </row>
    <row r="514" spans="8:9" ht="80.099999999999994" customHeight="1">
      <c r="H514" s="257"/>
      <c r="I514" s="254"/>
    </row>
    <row r="515" spans="8:9" ht="80.099999999999994" customHeight="1">
      <c r="H515" s="257"/>
      <c r="I515" s="254"/>
    </row>
    <row r="516" spans="8:9" ht="80.099999999999994" customHeight="1">
      <c r="H516" s="257"/>
      <c r="I516" s="254"/>
    </row>
    <row r="517" spans="8:9" ht="80.099999999999994" customHeight="1">
      <c r="H517" s="257"/>
      <c r="I517" s="254"/>
    </row>
    <row r="518" spans="8:9" ht="80.099999999999994" customHeight="1">
      <c r="H518" s="257"/>
      <c r="I518" s="254"/>
    </row>
    <row r="519" spans="8:9" ht="80.099999999999994" customHeight="1">
      <c r="H519" s="257"/>
      <c r="I519" s="254"/>
    </row>
    <row r="520" spans="8:9" ht="80.099999999999994" customHeight="1">
      <c r="H520" s="257"/>
      <c r="I520" s="254"/>
    </row>
    <row r="521" spans="8:9" ht="80.099999999999994" customHeight="1">
      <c r="H521" s="257"/>
      <c r="I521" s="254"/>
    </row>
    <row r="522" spans="8:9" ht="80.099999999999994" customHeight="1">
      <c r="H522" s="257"/>
      <c r="I522" s="254"/>
    </row>
    <row r="523" spans="8:9" ht="80.099999999999994" customHeight="1">
      <c r="H523" s="257"/>
      <c r="I523" s="254"/>
    </row>
    <row r="524" spans="8:9" ht="80.099999999999994" customHeight="1">
      <c r="H524" s="257"/>
      <c r="I524" s="254"/>
    </row>
    <row r="525" spans="8:9" ht="80.099999999999994" customHeight="1">
      <c r="H525" s="257"/>
      <c r="I525" s="254"/>
    </row>
    <row r="526" spans="8:9" ht="80.099999999999994" customHeight="1">
      <c r="H526" s="257"/>
      <c r="I526" s="254"/>
    </row>
    <row r="527" spans="8:9" ht="80.099999999999994" customHeight="1">
      <c r="H527" s="257"/>
      <c r="I527" s="254"/>
    </row>
    <row r="528" spans="8:9" ht="80.099999999999994" customHeight="1">
      <c r="H528" s="257"/>
      <c r="I528" s="254"/>
    </row>
    <row r="529" spans="8:9" ht="80.099999999999994" customHeight="1">
      <c r="H529" s="257"/>
      <c r="I529" s="254"/>
    </row>
    <row r="530" spans="8:9" ht="80.099999999999994" customHeight="1">
      <c r="H530" s="257"/>
      <c r="I530" s="254"/>
    </row>
    <row r="531" spans="8:9" ht="80.099999999999994" customHeight="1">
      <c r="H531" s="257"/>
      <c r="I531" s="254"/>
    </row>
    <row r="532" spans="8:9" ht="80.099999999999994" customHeight="1">
      <c r="H532" s="257"/>
      <c r="I532" s="254"/>
    </row>
    <row r="533" spans="8:9" ht="80.099999999999994" customHeight="1">
      <c r="H533" s="257"/>
      <c r="I533" s="254"/>
    </row>
    <row r="534" spans="8:9" ht="80.099999999999994" customHeight="1">
      <c r="H534" s="257"/>
      <c r="I534" s="254"/>
    </row>
    <row r="535" spans="8:9" ht="80.099999999999994" customHeight="1">
      <c r="H535" s="257"/>
      <c r="I535" s="254"/>
    </row>
    <row r="536" spans="8:9" ht="80.099999999999994" customHeight="1">
      <c r="H536" s="257"/>
      <c r="I536" s="254"/>
    </row>
    <row r="537" spans="8:9" ht="80.099999999999994" customHeight="1">
      <c r="H537" s="257"/>
      <c r="I537" s="254"/>
    </row>
    <row r="538" spans="8:9" ht="80.099999999999994" customHeight="1">
      <c r="H538" s="257"/>
      <c r="I538" s="254"/>
    </row>
    <row r="539" spans="8:9" ht="80.099999999999994" customHeight="1">
      <c r="H539" s="257"/>
      <c r="I539" s="254"/>
    </row>
    <row r="540" spans="8:9" ht="80.099999999999994" customHeight="1">
      <c r="H540" s="257"/>
      <c r="I540" s="254"/>
    </row>
    <row r="541" spans="8:9" ht="80.099999999999994" customHeight="1">
      <c r="H541" s="257"/>
      <c r="I541" s="254"/>
    </row>
    <row r="542" spans="8:9" ht="80.099999999999994" customHeight="1">
      <c r="H542" s="257"/>
      <c r="I542" s="254"/>
    </row>
    <row r="543" spans="8:9" ht="80.099999999999994" customHeight="1">
      <c r="H543" s="257"/>
      <c r="I543" s="254"/>
    </row>
    <row r="544" spans="8:9" ht="80.099999999999994" customHeight="1">
      <c r="H544" s="257"/>
      <c r="I544" s="254"/>
    </row>
    <row r="545" spans="8:9" ht="80.099999999999994" customHeight="1">
      <c r="H545" s="257"/>
      <c r="I545" s="254"/>
    </row>
    <row r="546" spans="8:9" ht="80.099999999999994" customHeight="1">
      <c r="H546" s="257"/>
      <c r="I546" s="254"/>
    </row>
    <row r="547" spans="8:9" ht="80.099999999999994" customHeight="1">
      <c r="H547" s="257"/>
      <c r="I547" s="254"/>
    </row>
    <row r="548" spans="8:9" ht="80.099999999999994" customHeight="1">
      <c r="H548" s="257"/>
      <c r="I548" s="254"/>
    </row>
    <row r="549" spans="8:9" ht="80.099999999999994" customHeight="1">
      <c r="H549" s="257"/>
      <c r="I549" s="254"/>
    </row>
    <row r="550" spans="8:9" ht="80.099999999999994" customHeight="1">
      <c r="H550" s="257"/>
      <c r="I550" s="254"/>
    </row>
    <row r="551" spans="8:9" ht="80.099999999999994" customHeight="1">
      <c r="H551" s="257"/>
      <c r="I551" s="254"/>
    </row>
    <row r="552" spans="8:9" ht="80.099999999999994" customHeight="1">
      <c r="H552" s="257"/>
      <c r="I552" s="254"/>
    </row>
    <row r="553" spans="8:9" ht="80.099999999999994" customHeight="1">
      <c r="H553" s="257"/>
      <c r="I553" s="254"/>
    </row>
    <row r="554" spans="8:9" ht="80.099999999999994" customHeight="1">
      <c r="H554" s="257"/>
      <c r="I554" s="254"/>
    </row>
    <row r="555" spans="8:9" ht="80.099999999999994" customHeight="1">
      <c r="H555" s="257"/>
      <c r="I555" s="254"/>
    </row>
    <row r="556" spans="8:9" ht="80.099999999999994" customHeight="1">
      <c r="H556" s="257"/>
      <c r="I556" s="254"/>
    </row>
    <row r="557" spans="8:9" ht="80.099999999999994" customHeight="1">
      <c r="H557" s="257"/>
      <c r="I557" s="254"/>
    </row>
    <row r="558" spans="8:9" ht="80.099999999999994" customHeight="1">
      <c r="H558" s="257"/>
      <c r="I558" s="254"/>
    </row>
    <row r="559" spans="8:9" ht="80.099999999999994" customHeight="1">
      <c r="H559" s="257"/>
      <c r="I559" s="254"/>
    </row>
    <row r="560" spans="8:9" ht="80.099999999999994" customHeight="1">
      <c r="H560" s="257"/>
      <c r="I560" s="254"/>
    </row>
    <row r="561" spans="8:9" ht="80.099999999999994" customHeight="1">
      <c r="H561" s="257"/>
      <c r="I561" s="254"/>
    </row>
    <row r="562" spans="8:9" ht="80.099999999999994" customHeight="1">
      <c r="H562" s="257"/>
      <c r="I562" s="254"/>
    </row>
    <row r="563" spans="8:9" ht="80.099999999999994" customHeight="1">
      <c r="H563" s="257"/>
      <c r="I563" s="254"/>
    </row>
    <row r="564" spans="8:9" ht="80.099999999999994" customHeight="1">
      <c r="H564" s="257"/>
      <c r="I564" s="254"/>
    </row>
    <row r="565" spans="8:9" ht="80.099999999999994" customHeight="1">
      <c r="H565" s="257"/>
      <c r="I565" s="254"/>
    </row>
    <row r="566" spans="8:9" ht="80.099999999999994" customHeight="1">
      <c r="H566" s="257"/>
      <c r="I566" s="254"/>
    </row>
    <row r="567" spans="8:9" ht="80.099999999999994" customHeight="1">
      <c r="H567" s="257"/>
      <c r="I567" s="254"/>
    </row>
    <row r="568" spans="8:9" ht="80.099999999999994" customHeight="1">
      <c r="H568" s="257"/>
      <c r="I568" s="254"/>
    </row>
    <row r="569" spans="8:9" ht="80.099999999999994" customHeight="1">
      <c r="H569" s="257"/>
      <c r="I569" s="254"/>
    </row>
    <row r="570" spans="8:9" ht="80.099999999999994" customHeight="1">
      <c r="H570" s="257"/>
      <c r="I570" s="254"/>
    </row>
    <row r="571" spans="8:9" ht="80.099999999999994" customHeight="1">
      <c r="H571" s="257"/>
      <c r="I571" s="254"/>
    </row>
    <row r="572" spans="8:9" ht="80.099999999999994" customHeight="1">
      <c r="H572" s="257"/>
      <c r="I572" s="254"/>
    </row>
    <row r="573" spans="8:9" ht="80.099999999999994" customHeight="1">
      <c r="H573" s="257"/>
      <c r="I573" s="254"/>
    </row>
    <row r="574" spans="8:9" ht="80.099999999999994" customHeight="1">
      <c r="H574" s="257"/>
      <c r="I574" s="254"/>
    </row>
    <row r="575" spans="8:9" ht="80.099999999999994" customHeight="1">
      <c r="H575" s="257"/>
      <c r="I575" s="254"/>
    </row>
    <row r="576" spans="8:9" ht="80.099999999999994" customHeight="1">
      <c r="H576" s="257"/>
      <c r="I576" s="254"/>
    </row>
    <row r="577" spans="8:9" ht="80.099999999999994" customHeight="1">
      <c r="H577" s="257"/>
      <c r="I577" s="254"/>
    </row>
    <row r="578" spans="8:9" ht="80.099999999999994" customHeight="1">
      <c r="H578" s="257"/>
      <c r="I578" s="254"/>
    </row>
    <row r="579" spans="8:9" ht="80.099999999999994" customHeight="1">
      <c r="H579" s="257"/>
      <c r="I579" s="254"/>
    </row>
    <row r="580" spans="8:9" ht="80.099999999999994" customHeight="1">
      <c r="H580" s="257"/>
      <c r="I580" s="254"/>
    </row>
    <row r="581" spans="8:9" ht="80.099999999999994" customHeight="1">
      <c r="H581" s="257"/>
      <c r="I581" s="254"/>
    </row>
    <row r="582" spans="8:9" ht="80.099999999999994" customHeight="1">
      <c r="H582" s="257"/>
      <c r="I582" s="254"/>
    </row>
    <row r="583" spans="8:9" ht="80.099999999999994" customHeight="1">
      <c r="H583" s="257"/>
      <c r="I583" s="254"/>
    </row>
    <row r="584" spans="8:9" ht="80.099999999999994" customHeight="1">
      <c r="H584" s="257"/>
      <c r="I584" s="254"/>
    </row>
    <row r="585" spans="8:9" ht="80.099999999999994" customHeight="1">
      <c r="H585" s="257"/>
      <c r="I585" s="254"/>
    </row>
    <row r="586" spans="8:9" ht="80.099999999999994" customHeight="1">
      <c r="H586" s="257"/>
      <c r="I586" s="254"/>
    </row>
    <row r="587" spans="8:9" ht="80.099999999999994" customHeight="1">
      <c r="H587" s="257"/>
      <c r="I587" s="254"/>
    </row>
    <row r="588" spans="8:9" ht="80.099999999999994" customHeight="1">
      <c r="H588" s="257"/>
      <c r="I588" s="254"/>
    </row>
    <row r="589" spans="8:9" ht="80.099999999999994" customHeight="1">
      <c r="H589" s="257"/>
      <c r="I589" s="254"/>
    </row>
    <row r="590" spans="8:9" ht="80.099999999999994" customHeight="1">
      <c r="H590" s="257"/>
      <c r="I590" s="254"/>
    </row>
    <row r="591" spans="8:9" ht="80.099999999999994" customHeight="1">
      <c r="H591" s="257"/>
      <c r="I591" s="254"/>
    </row>
    <row r="592" spans="8:9" ht="80.099999999999994" customHeight="1">
      <c r="H592" s="257"/>
      <c r="I592" s="254"/>
    </row>
    <row r="593" spans="8:9" ht="80.099999999999994" customHeight="1">
      <c r="H593" s="257"/>
      <c r="I593" s="254"/>
    </row>
    <row r="594" spans="8:9" ht="80.099999999999994" customHeight="1">
      <c r="H594" s="257"/>
      <c r="I594" s="254"/>
    </row>
    <row r="595" spans="8:9" ht="80.099999999999994" customHeight="1">
      <c r="H595" s="257"/>
      <c r="I595" s="254"/>
    </row>
    <row r="596" spans="8:9" ht="80.099999999999994" customHeight="1">
      <c r="H596" s="257"/>
      <c r="I596" s="254"/>
    </row>
    <row r="597" spans="8:9" ht="80.099999999999994" customHeight="1">
      <c r="H597" s="257"/>
      <c r="I597" s="254"/>
    </row>
    <row r="598" spans="8:9" ht="80.099999999999994" customHeight="1">
      <c r="H598" s="257"/>
      <c r="I598" s="254"/>
    </row>
    <row r="599" spans="8:9" ht="80.099999999999994" customHeight="1">
      <c r="H599" s="257"/>
      <c r="I599" s="254"/>
    </row>
    <row r="600" spans="8:9" ht="80.099999999999994" customHeight="1">
      <c r="H600" s="257"/>
      <c r="I600" s="254"/>
    </row>
    <row r="601" spans="8:9" ht="80.099999999999994" customHeight="1">
      <c r="H601" s="257"/>
      <c r="I601" s="254"/>
    </row>
    <row r="602" spans="8:9" ht="80.099999999999994" customHeight="1">
      <c r="H602" s="257"/>
      <c r="I602" s="254"/>
    </row>
    <row r="603" spans="8:9" ht="80.099999999999994" customHeight="1">
      <c r="H603" s="257"/>
      <c r="I603" s="254"/>
    </row>
    <row r="604" spans="8:9" ht="80.099999999999994" customHeight="1">
      <c r="H604" s="257"/>
      <c r="I604" s="254"/>
    </row>
    <row r="605" spans="8:9" ht="80.099999999999994" customHeight="1">
      <c r="H605" s="257"/>
      <c r="I605" s="254"/>
    </row>
    <row r="606" spans="8:9" ht="80.099999999999994" customHeight="1">
      <c r="H606" s="257"/>
      <c r="I606" s="254"/>
    </row>
    <row r="607" spans="8:9" ht="80.099999999999994" customHeight="1">
      <c r="H607" s="257"/>
      <c r="I607" s="254"/>
    </row>
    <row r="608" spans="8:9" ht="80.099999999999994" customHeight="1">
      <c r="H608" s="257"/>
      <c r="I608" s="254"/>
    </row>
    <row r="609" spans="8:9" ht="80.099999999999994" customHeight="1">
      <c r="H609" s="257"/>
      <c r="I609" s="254"/>
    </row>
    <row r="610" spans="8:9" ht="80.099999999999994" customHeight="1">
      <c r="H610" s="257"/>
      <c r="I610" s="254"/>
    </row>
    <row r="611" spans="8:9" ht="80.099999999999994" customHeight="1">
      <c r="H611" s="257"/>
      <c r="I611" s="254"/>
    </row>
    <row r="612" spans="8:9" ht="80.099999999999994" customHeight="1">
      <c r="H612" s="257"/>
      <c r="I612" s="254"/>
    </row>
    <row r="613" spans="8:9" ht="80.099999999999994" customHeight="1">
      <c r="H613" s="257"/>
      <c r="I613" s="254"/>
    </row>
    <row r="614" spans="8:9" ht="80.099999999999994" customHeight="1">
      <c r="H614" s="257"/>
      <c r="I614" s="254"/>
    </row>
    <row r="615" spans="8:9" ht="80.099999999999994" customHeight="1">
      <c r="H615" s="257"/>
      <c r="I615" s="254"/>
    </row>
    <row r="616" spans="8:9" ht="80.099999999999994" customHeight="1">
      <c r="H616" s="257"/>
      <c r="I616" s="254"/>
    </row>
    <row r="617" spans="8:9" ht="80.099999999999994" customHeight="1">
      <c r="H617" s="257"/>
      <c r="I617" s="254"/>
    </row>
    <row r="618" spans="8:9" ht="80.099999999999994" customHeight="1">
      <c r="H618" s="257"/>
      <c r="I618" s="254"/>
    </row>
    <row r="619" spans="8:9" ht="80.099999999999994" customHeight="1">
      <c r="H619" s="257"/>
      <c r="I619" s="254"/>
    </row>
    <row r="620" spans="8:9" ht="80.099999999999994" customHeight="1">
      <c r="H620" s="257"/>
      <c r="I620" s="254"/>
    </row>
    <row r="621" spans="8:9" ht="80.099999999999994" customHeight="1">
      <c r="H621" s="257"/>
      <c r="I621" s="254"/>
    </row>
    <row r="622" spans="8:9" ht="80.099999999999994" customHeight="1">
      <c r="H622" s="257"/>
      <c r="I622" s="254"/>
    </row>
    <row r="623" spans="8:9" ht="80.099999999999994" customHeight="1">
      <c r="H623" s="257"/>
      <c r="I623" s="254"/>
    </row>
    <row r="624" spans="8:9" ht="80.099999999999994" customHeight="1">
      <c r="H624" s="257"/>
      <c r="I624" s="254"/>
    </row>
    <row r="625" spans="8:9" ht="80.099999999999994" customHeight="1">
      <c r="H625" s="257"/>
      <c r="I625" s="254"/>
    </row>
    <row r="626" spans="8:9" ht="80.099999999999994" customHeight="1">
      <c r="H626" s="257"/>
      <c r="I626" s="254"/>
    </row>
    <row r="627" spans="8:9" ht="80.099999999999994" customHeight="1">
      <c r="H627" s="257"/>
      <c r="I627" s="254"/>
    </row>
    <row r="628" spans="8:9" ht="80.099999999999994" customHeight="1">
      <c r="H628" s="257"/>
      <c r="I628" s="254"/>
    </row>
    <row r="629" spans="8:9" ht="80.099999999999994" customHeight="1">
      <c r="H629" s="257"/>
      <c r="I629" s="254"/>
    </row>
    <row r="630" spans="8:9" ht="80.099999999999994" customHeight="1">
      <c r="H630" s="257"/>
      <c r="I630" s="254"/>
    </row>
    <row r="631" spans="8:9" ht="80.099999999999994" customHeight="1">
      <c r="H631" s="257"/>
      <c r="I631" s="254"/>
    </row>
    <row r="632" spans="8:9" ht="80.099999999999994" customHeight="1">
      <c r="H632" s="257"/>
      <c r="I632" s="254"/>
    </row>
    <row r="633" spans="8:9" ht="80.099999999999994" customHeight="1">
      <c r="H633" s="257"/>
      <c r="I633" s="254"/>
    </row>
    <row r="634" spans="8:9" ht="80.099999999999994" customHeight="1">
      <c r="H634" s="257"/>
      <c r="I634" s="254"/>
    </row>
    <row r="635" spans="8:9" ht="80.099999999999994" customHeight="1">
      <c r="H635" s="257"/>
      <c r="I635" s="254"/>
    </row>
    <row r="636" spans="8:9" ht="80.099999999999994" customHeight="1">
      <c r="H636" s="257"/>
      <c r="I636" s="254"/>
    </row>
    <row r="637" spans="8:9" ht="80.099999999999994" customHeight="1">
      <c r="H637" s="257"/>
      <c r="I637" s="254"/>
    </row>
    <row r="638" spans="8:9" ht="80.099999999999994" customHeight="1">
      <c r="H638" s="257"/>
      <c r="I638" s="254"/>
    </row>
    <row r="639" spans="8:9" ht="80.099999999999994" customHeight="1">
      <c r="H639" s="257"/>
      <c r="I639" s="254"/>
    </row>
    <row r="640" spans="8:9" ht="80.099999999999994" customHeight="1">
      <c r="H640" s="257"/>
      <c r="I640" s="254"/>
    </row>
    <row r="641" spans="8:9" ht="80.099999999999994" customHeight="1">
      <c r="H641" s="257"/>
      <c r="I641" s="254"/>
    </row>
    <row r="642" spans="8:9" ht="80.099999999999994" customHeight="1">
      <c r="H642" s="257"/>
      <c r="I642" s="254"/>
    </row>
    <row r="643" spans="8:9" ht="80.099999999999994" customHeight="1">
      <c r="H643" s="257"/>
      <c r="I643" s="254"/>
    </row>
    <row r="644" spans="8:9" ht="80.099999999999994" customHeight="1">
      <c r="H644" s="257"/>
      <c r="I644" s="254"/>
    </row>
    <row r="645" spans="8:9" ht="80.099999999999994" customHeight="1">
      <c r="H645" s="257"/>
      <c r="I645" s="254"/>
    </row>
    <row r="646" spans="8:9" ht="80.099999999999994" customHeight="1">
      <c r="H646" s="257"/>
      <c r="I646" s="254"/>
    </row>
    <row r="647" spans="8:9" ht="80.099999999999994" customHeight="1">
      <c r="H647" s="257"/>
      <c r="I647" s="254"/>
    </row>
    <row r="648" spans="8:9" ht="80.099999999999994" customHeight="1">
      <c r="H648" s="257"/>
      <c r="I648" s="254"/>
    </row>
    <row r="649" spans="8:9" ht="80.099999999999994" customHeight="1">
      <c r="H649" s="257"/>
      <c r="I649" s="254"/>
    </row>
    <row r="650" spans="8:9" ht="80.099999999999994" customHeight="1">
      <c r="H650" s="257"/>
      <c r="I650" s="254"/>
    </row>
    <row r="651" spans="8:9" ht="80.099999999999994" customHeight="1">
      <c r="H651" s="257"/>
      <c r="I651" s="254"/>
    </row>
    <row r="652" spans="8:9" ht="80.099999999999994" customHeight="1">
      <c r="H652" s="257"/>
      <c r="I652" s="254"/>
    </row>
    <row r="653" spans="8:9" ht="80.099999999999994" customHeight="1">
      <c r="H653" s="257"/>
      <c r="I653" s="254"/>
    </row>
    <row r="654" spans="8:9" ht="80.099999999999994" customHeight="1">
      <c r="H654" s="257"/>
      <c r="I654" s="254"/>
    </row>
    <row r="655" spans="8:9" ht="80.099999999999994" customHeight="1">
      <c r="H655" s="257"/>
      <c r="I655" s="254"/>
    </row>
    <row r="656" spans="8:9" ht="80.099999999999994" customHeight="1">
      <c r="H656" s="257"/>
      <c r="I656" s="254"/>
    </row>
    <row r="657" spans="8:9" ht="80.099999999999994" customHeight="1">
      <c r="H657" s="257"/>
      <c r="I657" s="254"/>
    </row>
    <row r="658" spans="8:9" ht="80.099999999999994" customHeight="1">
      <c r="H658" s="257"/>
      <c r="I658" s="254"/>
    </row>
    <row r="659" spans="8:9" ht="80.099999999999994" customHeight="1">
      <c r="H659" s="257"/>
      <c r="I659" s="254"/>
    </row>
    <row r="660" spans="8:9" ht="80.099999999999994" customHeight="1">
      <c r="H660" s="257"/>
      <c r="I660" s="254"/>
    </row>
    <row r="661" spans="8:9" ht="80.099999999999994" customHeight="1">
      <c r="H661" s="257"/>
      <c r="I661" s="254"/>
    </row>
    <row r="662" spans="8:9" ht="80.099999999999994" customHeight="1">
      <c r="H662" s="257"/>
      <c r="I662" s="254"/>
    </row>
    <row r="663" spans="8:9" ht="80.099999999999994" customHeight="1">
      <c r="H663" s="257"/>
      <c r="I663" s="254"/>
    </row>
    <row r="664" spans="8:9" ht="80.099999999999994" customHeight="1">
      <c r="H664" s="257"/>
      <c r="I664" s="254"/>
    </row>
    <row r="665" spans="8:9" ht="80.099999999999994" customHeight="1">
      <c r="H665" s="257"/>
      <c r="I665" s="254"/>
    </row>
    <row r="666" spans="8:9" ht="80.099999999999994" customHeight="1">
      <c r="H666" s="257"/>
      <c r="I666" s="254"/>
    </row>
    <row r="667" spans="8:9" ht="80.099999999999994" customHeight="1">
      <c r="H667" s="257"/>
      <c r="I667" s="254"/>
    </row>
    <row r="668" spans="8:9" ht="80.099999999999994" customHeight="1">
      <c r="H668" s="257"/>
      <c r="I668" s="254"/>
    </row>
    <row r="669" spans="8:9" ht="80.099999999999994" customHeight="1">
      <c r="H669" s="257"/>
      <c r="I669" s="254"/>
    </row>
    <row r="670" spans="8:9" ht="80.099999999999994" customHeight="1">
      <c r="H670" s="257"/>
      <c r="I670" s="254"/>
    </row>
    <row r="671" spans="8:9" ht="80.099999999999994" customHeight="1">
      <c r="H671" s="257"/>
      <c r="I671" s="254"/>
    </row>
    <row r="672" spans="8:9" ht="80.099999999999994" customHeight="1">
      <c r="H672" s="257"/>
      <c r="I672" s="254"/>
    </row>
    <row r="673" spans="8:9" ht="80.099999999999994" customHeight="1">
      <c r="H673" s="257"/>
      <c r="I673" s="254"/>
    </row>
    <row r="674" spans="8:9" ht="80.099999999999994" customHeight="1">
      <c r="H674" s="257"/>
      <c r="I674" s="254"/>
    </row>
    <row r="675" spans="8:9" ht="80.099999999999994" customHeight="1">
      <c r="H675" s="257"/>
      <c r="I675" s="254"/>
    </row>
    <row r="676" spans="8:9" ht="80.099999999999994" customHeight="1">
      <c r="H676" s="257"/>
      <c r="I676" s="254"/>
    </row>
    <row r="677" spans="8:9" ht="80.099999999999994" customHeight="1">
      <c r="H677" s="257"/>
      <c r="I677" s="254"/>
    </row>
    <row r="678" spans="8:9" ht="80.099999999999994" customHeight="1">
      <c r="H678" s="257"/>
      <c r="I678" s="254"/>
    </row>
    <row r="679" spans="8:9" ht="80.099999999999994" customHeight="1">
      <c r="H679" s="257"/>
      <c r="I679" s="254"/>
    </row>
    <row r="680" spans="8:9" ht="80.099999999999994" customHeight="1">
      <c r="H680" s="257"/>
      <c r="I680" s="254"/>
    </row>
    <row r="681" spans="8:9" ht="80.099999999999994" customHeight="1">
      <c r="H681" s="257"/>
      <c r="I681" s="254"/>
    </row>
    <row r="682" spans="8:9" ht="80.099999999999994" customHeight="1">
      <c r="H682" s="257"/>
      <c r="I682" s="254"/>
    </row>
    <row r="683" spans="8:9" ht="80.099999999999994" customHeight="1">
      <c r="H683" s="257"/>
      <c r="I683" s="254"/>
    </row>
    <row r="684" spans="8:9" ht="80.099999999999994" customHeight="1">
      <c r="H684" s="257"/>
      <c r="I684" s="254"/>
    </row>
    <row r="685" spans="8:9" ht="80.099999999999994" customHeight="1">
      <c r="H685" s="257"/>
      <c r="I685" s="254"/>
    </row>
    <row r="686" spans="8:9" ht="80.099999999999994" customHeight="1">
      <c r="H686" s="257"/>
      <c r="I686" s="254"/>
    </row>
    <row r="687" spans="8:9" ht="80.099999999999994" customHeight="1">
      <c r="H687" s="257"/>
      <c r="I687" s="254"/>
    </row>
    <row r="688" spans="8:9" ht="80.099999999999994" customHeight="1">
      <c r="H688" s="257"/>
      <c r="I688" s="254"/>
    </row>
    <row r="689" spans="8:9" ht="80.099999999999994" customHeight="1">
      <c r="H689" s="257"/>
      <c r="I689" s="254"/>
    </row>
    <row r="690" spans="8:9" ht="80.099999999999994" customHeight="1">
      <c r="H690" s="257"/>
      <c r="I690" s="254"/>
    </row>
    <row r="691" spans="8:9" ht="80.099999999999994" customHeight="1">
      <c r="H691" s="257"/>
      <c r="I691" s="254"/>
    </row>
    <row r="692" spans="8:9" ht="80.099999999999994" customHeight="1">
      <c r="H692" s="257"/>
      <c r="I692" s="254"/>
    </row>
    <row r="693" spans="8:9" ht="80.099999999999994" customHeight="1">
      <c r="H693" s="257"/>
      <c r="I693" s="254"/>
    </row>
    <row r="694" spans="8:9" ht="80.099999999999994" customHeight="1">
      <c r="H694" s="257"/>
      <c r="I694" s="254"/>
    </row>
    <row r="695" spans="8:9" ht="80.099999999999994" customHeight="1">
      <c r="H695" s="257"/>
      <c r="I695" s="254"/>
    </row>
    <row r="696" spans="8:9" ht="80.099999999999994" customHeight="1">
      <c r="H696" s="257"/>
      <c r="I696" s="254"/>
    </row>
    <row r="697" spans="8:9" ht="80.099999999999994" customHeight="1">
      <c r="H697" s="257"/>
      <c r="I697" s="254"/>
    </row>
    <row r="698" spans="8:9" ht="80.099999999999994" customHeight="1">
      <c r="H698" s="257"/>
      <c r="I698" s="254"/>
    </row>
    <row r="699" spans="8:9" ht="80.099999999999994" customHeight="1">
      <c r="H699" s="257"/>
      <c r="I699" s="254"/>
    </row>
    <row r="700" spans="8:9" ht="80.099999999999994" customHeight="1">
      <c r="H700" s="257"/>
      <c r="I700" s="254"/>
    </row>
    <row r="701" spans="8:9" ht="80.099999999999994" customHeight="1">
      <c r="H701" s="257"/>
      <c r="I701" s="254"/>
    </row>
    <row r="702" spans="8:9" ht="80.099999999999994" customHeight="1">
      <c r="H702" s="257"/>
      <c r="I702" s="254"/>
    </row>
    <row r="703" spans="8:9" ht="80.099999999999994" customHeight="1">
      <c r="H703" s="257"/>
      <c r="I703" s="254"/>
    </row>
    <row r="704" spans="8:9" ht="80.099999999999994" customHeight="1">
      <c r="H704" s="257"/>
      <c r="I704" s="254"/>
    </row>
    <row r="705" spans="8:9" ht="80.099999999999994" customHeight="1">
      <c r="H705" s="257"/>
      <c r="I705" s="254"/>
    </row>
    <row r="706" spans="8:9" ht="80.099999999999994" customHeight="1">
      <c r="H706" s="257"/>
      <c r="I706" s="254"/>
    </row>
    <row r="707" spans="8:9" ht="80.099999999999994" customHeight="1">
      <c r="H707" s="257"/>
      <c r="I707" s="254"/>
    </row>
    <row r="708" spans="8:9" ht="80.099999999999994" customHeight="1">
      <c r="H708" s="257"/>
      <c r="I708" s="254"/>
    </row>
    <row r="709" spans="8:9" ht="80.099999999999994" customHeight="1">
      <c r="H709" s="257"/>
      <c r="I709" s="254"/>
    </row>
    <row r="710" spans="8:9" ht="80.099999999999994" customHeight="1">
      <c r="H710" s="257"/>
      <c r="I710" s="254"/>
    </row>
    <row r="711" spans="8:9" ht="80.099999999999994" customHeight="1">
      <c r="H711" s="257"/>
      <c r="I711" s="254"/>
    </row>
    <row r="712" spans="8:9" ht="80.099999999999994" customHeight="1">
      <c r="H712" s="257"/>
      <c r="I712" s="254"/>
    </row>
    <row r="713" spans="8:9" ht="80.099999999999994" customHeight="1">
      <c r="H713" s="257"/>
      <c r="I713" s="254"/>
    </row>
    <row r="714" spans="8:9" ht="80.099999999999994" customHeight="1">
      <c r="H714" s="257"/>
      <c r="I714" s="254"/>
    </row>
    <row r="715" spans="8:9" ht="80.099999999999994" customHeight="1">
      <c r="H715" s="257"/>
      <c r="I715" s="254"/>
    </row>
    <row r="716" spans="8:9" ht="80.099999999999994" customHeight="1">
      <c r="H716" s="257"/>
      <c r="I716" s="254"/>
    </row>
    <row r="717" spans="8:9" ht="80.099999999999994" customHeight="1">
      <c r="H717" s="257"/>
      <c r="I717" s="254"/>
    </row>
    <row r="718" spans="8:9" ht="80.099999999999994" customHeight="1">
      <c r="H718" s="257"/>
      <c r="I718" s="254"/>
    </row>
    <row r="719" spans="8:9" ht="80.099999999999994" customHeight="1">
      <c r="H719" s="257"/>
      <c r="I719" s="254"/>
    </row>
    <row r="720" spans="8:9" ht="80.099999999999994" customHeight="1">
      <c r="H720" s="257"/>
      <c r="I720" s="254"/>
    </row>
    <row r="721" spans="8:9" ht="80.099999999999994" customHeight="1">
      <c r="H721" s="257"/>
      <c r="I721" s="254"/>
    </row>
    <row r="722" spans="8:9" ht="80.099999999999994" customHeight="1">
      <c r="H722" s="257"/>
      <c r="I722" s="254"/>
    </row>
    <row r="723" spans="8:9" ht="80.099999999999994" customHeight="1">
      <c r="H723" s="257"/>
      <c r="I723" s="254"/>
    </row>
    <row r="724" spans="8:9" ht="80.099999999999994" customHeight="1">
      <c r="H724" s="257"/>
      <c r="I724" s="254"/>
    </row>
    <row r="725" spans="8:9" ht="80.099999999999994" customHeight="1">
      <c r="H725" s="257"/>
      <c r="I725" s="254"/>
    </row>
    <row r="726" spans="8:9" ht="80.099999999999994" customHeight="1">
      <c r="H726" s="257"/>
      <c r="I726" s="254"/>
    </row>
    <row r="727" spans="8:9" ht="80.099999999999994" customHeight="1">
      <c r="H727" s="257"/>
      <c r="I727" s="254"/>
    </row>
    <row r="728" spans="8:9" ht="80.099999999999994" customHeight="1">
      <c r="H728" s="257"/>
      <c r="I728" s="254"/>
    </row>
    <row r="729" spans="8:9" ht="80.099999999999994" customHeight="1">
      <c r="H729" s="257"/>
      <c r="I729" s="254"/>
    </row>
    <row r="730" spans="8:9" ht="80.099999999999994" customHeight="1">
      <c r="H730" s="257"/>
      <c r="I730" s="254"/>
    </row>
    <row r="731" spans="8:9" ht="80.099999999999994" customHeight="1">
      <c r="H731" s="257"/>
      <c r="I731" s="254"/>
    </row>
    <row r="732" spans="8:9" ht="80.099999999999994" customHeight="1">
      <c r="H732" s="257"/>
      <c r="I732" s="254"/>
    </row>
    <row r="733" spans="8:9" ht="80.099999999999994" customHeight="1">
      <c r="H733" s="257"/>
      <c r="I733" s="254"/>
    </row>
    <row r="734" spans="8:9" ht="80.099999999999994" customHeight="1">
      <c r="H734" s="257"/>
      <c r="I734" s="254"/>
    </row>
    <row r="735" spans="8:9" ht="80.099999999999994" customHeight="1">
      <c r="H735" s="257"/>
      <c r="I735" s="254"/>
    </row>
    <row r="736" spans="8:9" ht="80.099999999999994" customHeight="1">
      <c r="H736" s="257"/>
      <c r="I736" s="254"/>
    </row>
    <row r="737" spans="8:9" ht="80.099999999999994" customHeight="1">
      <c r="H737" s="257"/>
      <c r="I737" s="254"/>
    </row>
    <row r="738" spans="8:9" ht="80.099999999999994" customHeight="1">
      <c r="H738" s="257"/>
      <c r="I738" s="254"/>
    </row>
    <row r="739" spans="8:9" ht="80.099999999999994" customHeight="1">
      <c r="H739" s="257"/>
      <c r="I739" s="254"/>
    </row>
    <row r="740" spans="8:9" ht="80.099999999999994" customHeight="1">
      <c r="H740" s="257"/>
      <c r="I740" s="254"/>
    </row>
    <row r="741" spans="8:9" ht="80.099999999999994" customHeight="1">
      <c r="H741" s="257"/>
      <c r="I741" s="254"/>
    </row>
    <row r="742" spans="8:9" ht="80.099999999999994" customHeight="1">
      <c r="H742" s="257"/>
      <c r="I742" s="254"/>
    </row>
    <row r="743" spans="8:9" ht="80.099999999999994" customHeight="1">
      <c r="H743" s="257"/>
      <c r="I743" s="254"/>
    </row>
    <row r="744" spans="8:9" ht="80.099999999999994" customHeight="1">
      <c r="H744" s="257"/>
      <c r="I744" s="254"/>
    </row>
    <row r="745" spans="8:9" ht="80.099999999999994" customHeight="1">
      <c r="H745" s="257"/>
      <c r="I745" s="254"/>
    </row>
    <row r="746" spans="8:9" ht="80.099999999999994" customHeight="1">
      <c r="H746" s="257"/>
      <c r="I746" s="254"/>
    </row>
    <row r="747" spans="8:9" ht="80.099999999999994" customHeight="1">
      <c r="H747" s="257"/>
      <c r="I747" s="254"/>
    </row>
    <row r="748" spans="8:9" ht="80.099999999999994" customHeight="1">
      <c r="H748" s="257"/>
      <c r="I748" s="254"/>
    </row>
    <row r="749" spans="8:9" ht="80.099999999999994" customHeight="1">
      <c r="H749" s="257"/>
      <c r="I749" s="254"/>
    </row>
    <row r="750" spans="8:9" ht="80.099999999999994" customHeight="1">
      <c r="H750" s="257"/>
      <c r="I750" s="254"/>
    </row>
    <row r="751" spans="8:9" ht="80.099999999999994" customHeight="1">
      <c r="H751" s="257"/>
      <c r="I751" s="254"/>
    </row>
    <row r="752" spans="8:9" ht="80.099999999999994" customHeight="1">
      <c r="H752" s="257"/>
      <c r="I752" s="254"/>
    </row>
    <row r="753" spans="8:9" ht="80.099999999999994" customHeight="1">
      <c r="H753" s="257"/>
      <c r="I753" s="254"/>
    </row>
    <row r="754" spans="8:9" ht="80.099999999999994" customHeight="1">
      <c r="H754" s="257"/>
      <c r="I754" s="254"/>
    </row>
    <row r="755" spans="8:9" ht="80.099999999999994" customHeight="1">
      <c r="H755" s="257"/>
      <c r="I755" s="254"/>
    </row>
    <row r="756" spans="8:9" ht="80.099999999999994" customHeight="1">
      <c r="H756" s="257"/>
      <c r="I756" s="254"/>
    </row>
    <row r="757" spans="8:9" ht="80.099999999999994" customHeight="1">
      <c r="H757" s="257"/>
      <c r="I757" s="254"/>
    </row>
    <row r="758" spans="8:9" ht="80.099999999999994" customHeight="1">
      <c r="H758" s="257"/>
      <c r="I758" s="254"/>
    </row>
    <row r="759" spans="8:9" ht="80.099999999999994" customHeight="1">
      <c r="H759" s="257"/>
      <c r="I759" s="254"/>
    </row>
    <row r="760" spans="8:9" ht="80.099999999999994" customHeight="1">
      <c r="H760" s="257"/>
      <c r="I760" s="254"/>
    </row>
    <row r="761" spans="8:9" ht="80.099999999999994" customHeight="1">
      <c r="H761" s="257"/>
      <c r="I761" s="254"/>
    </row>
    <row r="762" spans="8:9" ht="80.099999999999994" customHeight="1">
      <c r="H762" s="257"/>
      <c r="I762" s="254"/>
    </row>
    <row r="763" spans="8:9" ht="80.099999999999994" customHeight="1">
      <c r="H763" s="257"/>
      <c r="I763" s="254"/>
    </row>
    <row r="764" spans="8:9" ht="80.099999999999994" customHeight="1">
      <c r="H764" s="257"/>
      <c r="I764" s="254"/>
    </row>
    <row r="765" spans="8:9" ht="80.099999999999994" customHeight="1">
      <c r="H765" s="257"/>
      <c r="I765" s="254"/>
    </row>
    <row r="766" spans="8:9" ht="80.099999999999994" customHeight="1">
      <c r="H766" s="257"/>
      <c r="I766" s="254"/>
    </row>
    <row r="767" spans="8:9" ht="80.099999999999994" customHeight="1">
      <c r="H767" s="257"/>
      <c r="I767" s="254"/>
    </row>
    <row r="768" spans="8:9" ht="80.099999999999994" customHeight="1">
      <c r="H768" s="257"/>
      <c r="I768" s="254"/>
    </row>
    <row r="769" spans="8:9" ht="80.099999999999994" customHeight="1">
      <c r="H769" s="257"/>
      <c r="I769" s="254"/>
    </row>
    <row r="770" spans="8:9" ht="80.099999999999994" customHeight="1">
      <c r="H770" s="257"/>
      <c r="I770" s="254"/>
    </row>
    <row r="771" spans="8:9" ht="80.099999999999994" customHeight="1">
      <c r="H771" s="257"/>
      <c r="I771" s="254"/>
    </row>
    <row r="772" spans="8:9" ht="80.099999999999994" customHeight="1">
      <c r="H772" s="257"/>
      <c r="I772" s="254"/>
    </row>
    <row r="773" spans="8:9" ht="80.099999999999994" customHeight="1">
      <c r="H773" s="257"/>
      <c r="I773" s="254"/>
    </row>
    <row r="774" spans="8:9" ht="80.099999999999994" customHeight="1">
      <c r="H774" s="257"/>
      <c r="I774" s="254"/>
    </row>
    <row r="775" spans="8:9" ht="80.099999999999994" customHeight="1">
      <c r="H775" s="257"/>
      <c r="I775" s="254"/>
    </row>
    <row r="776" spans="8:9" ht="80.099999999999994" customHeight="1">
      <c r="H776" s="257"/>
      <c r="I776" s="254"/>
    </row>
    <row r="777" spans="8:9" ht="80.099999999999994" customHeight="1">
      <c r="H777" s="257"/>
      <c r="I777" s="254"/>
    </row>
    <row r="778" spans="8:9" ht="80.099999999999994" customHeight="1">
      <c r="H778" s="257"/>
      <c r="I778" s="254"/>
    </row>
    <row r="779" spans="8:9" ht="80.099999999999994" customHeight="1">
      <c r="H779" s="257"/>
      <c r="I779" s="254"/>
    </row>
    <row r="780" spans="8:9" ht="80.099999999999994" customHeight="1">
      <c r="H780" s="257"/>
      <c r="I780" s="254"/>
    </row>
    <row r="781" spans="8:9" ht="80.099999999999994" customHeight="1">
      <c r="H781" s="257"/>
      <c r="I781" s="254"/>
    </row>
    <row r="782" spans="8:9" ht="80.099999999999994" customHeight="1">
      <c r="H782" s="257"/>
      <c r="I782" s="254"/>
    </row>
    <row r="783" spans="8:9" ht="80.099999999999994" customHeight="1">
      <c r="H783" s="257"/>
      <c r="I783" s="254"/>
    </row>
    <row r="784" spans="8:9" ht="80.099999999999994" customHeight="1">
      <c r="H784" s="257"/>
      <c r="I784" s="254"/>
    </row>
    <row r="785" spans="8:9" ht="80.099999999999994" customHeight="1">
      <c r="H785" s="257"/>
      <c r="I785" s="254"/>
    </row>
    <row r="786" spans="8:9" ht="80.099999999999994" customHeight="1">
      <c r="H786" s="257"/>
      <c r="I786" s="254"/>
    </row>
    <row r="787" spans="8:9" ht="80.099999999999994" customHeight="1">
      <c r="H787" s="257"/>
      <c r="I787" s="254"/>
    </row>
    <row r="788" spans="8:9" ht="80.099999999999994" customHeight="1">
      <c r="H788" s="257"/>
      <c r="I788" s="254"/>
    </row>
    <row r="789" spans="8:9" ht="80.099999999999994" customHeight="1">
      <c r="H789" s="257"/>
      <c r="I789" s="254"/>
    </row>
    <row r="790" spans="8:9" ht="80.099999999999994" customHeight="1">
      <c r="H790" s="257"/>
      <c r="I790" s="254"/>
    </row>
    <row r="791" spans="8:9" ht="80.099999999999994" customHeight="1">
      <c r="H791" s="257"/>
      <c r="I791" s="254"/>
    </row>
    <row r="792" spans="8:9" ht="80.099999999999994" customHeight="1">
      <c r="H792" s="257"/>
      <c r="I792" s="254"/>
    </row>
    <row r="793" spans="8:9" ht="80.099999999999994" customHeight="1">
      <c r="H793" s="257"/>
      <c r="I793" s="254"/>
    </row>
    <row r="794" spans="8:9" ht="80.099999999999994" customHeight="1">
      <c r="H794" s="257"/>
      <c r="I794" s="254"/>
    </row>
    <row r="795" spans="8:9" ht="80.099999999999994" customHeight="1">
      <c r="H795" s="257"/>
      <c r="I795" s="254"/>
    </row>
    <row r="796" spans="8:9" ht="80.099999999999994" customHeight="1">
      <c r="H796" s="257"/>
      <c r="I796" s="254"/>
    </row>
    <row r="797" spans="8:9" ht="80.099999999999994" customHeight="1">
      <c r="H797" s="257"/>
      <c r="I797" s="254"/>
    </row>
    <row r="798" spans="8:9" ht="80.099999999999994" customHeight="1">
      <c r="H798" s="257"/>
      <c r="I798" s="254"/>
    </row>
    <row r="799" spans="8:9" ht="80.099999999999994" customHeight="1">
      <c r="H799" s="257"/>
      <c r="I799" s="254"/>
    </row>
    <row r="800" spans="8:9" ht="80.099999999999994" customHeight="1">
      <c r="H800" s="257"/>
      <c r="I800" s="254"/>
    </row>
    <row r="801" spans="8:9" ht="80.099999999999994" customHeight="1">
      <c r="H801" s="257"/>
      <c r="I801" s="254"/>
    </row>
    <row r="802" spans="8:9" ht="80.099999999999994" customHeight="1">
      <c r="H802" s="257"/>
      <c r="I802" s="254"/>
    </row>
    <row r="803" spans="8:9" ht="80.099999999999994" customHeight="1">
      <c r="H803" s="257"/>
      <c r="I803" s="254"/>
    </row>
    <row r="804" spans="8:9" ht="80.099999999999994" customHeight="1">
      <c r="H804" s="257"/>
      <c r="I804" s="254"/>
    </row>
    <row r="805" spans="8:9" ht="80.099999999999994" customHeight="1">
      <c r="H805" s="257"/>
      <c r="I805" s="254"/>
    </row>
    <row r="806" spans="8:9" ht="80.099999999999994" customHeight="1">
      <c r="H806" s="257"/>
      <c r="I806" s="254"/>
    </row>
    <row r="807" spans="8:9" ht="80.099999999999994" customHeight="1">
      <c r="H807" s="257"/>
      <c r="I807" s="254"/>
    </row>
    <row r="808" spans="8:9" ht="80.099999999999994" customHeight="1">
      <c r="H808" s="257"/>
      <c r="I808" s="254"/>
    </row>
    <row r="809" spans="8:9" ht="80.099999999999994" customHeight="1">
      <c r="H809" s="257"/>
      <c r="I809" s="254"/>
    </row>
    <row r="810" spans="8:9" ht="80.099999999999994" customHeight="1">
      <c r="H810" s="257"/>
      <c r="I810" s="254"/>
    </row>
    <row r="811" spans="8:9" ht="80.099999999999994" customHeight="1">
      <c r="H811" s="257"/>
      <c r="I811" s="254"/>
    </row>
    <row r="812" spans="8:9" ht="80.099999999999994" customHeight="1">
      <c r="H812" s="257"/>
      <c r="I812" s="254"/>
    </row>
    <row r="813" spans="8:9" ht="80.099999999999994" customHeight="1">
      <c r="H813" s="257"/>
      <c r="I813" s="254"/>
    </row>
    <row r="814" spans="8:9" ht="80.099999999999994" customHeight="1">
      <c r="H814" s="257"/>
      <c r="I814" s="254"/>
    </row>
    <row r="815" spans="8:9" ht="80.099999999999994" customHeight="1">
      <c r="H815" s="257"/>
      <c r="I815" s="254"/>
    </row>
    <row r="816" spans="8:9" ht="80.099999999999994" customHeight="1">
      <c r="H816" s="257"/>
      <c r="I816" s="254"/>
    </row>
    <row r="817" spans="8:9" ht="80.099999999999994" customHeight="1">
      <c r="H817" s="257"/>
      <c r="I817" s="254"/>
    </row>
    <row r="818" spans="8:9" ht="80.099999999999994" customHeight="1">
      <c r="H818" s="257"/>
      <c r="I818" s="254"/>
    </row>
    <row r="819" spans="8:9" ht="80.099999999999994" customHeight="1">
      <c r="H819" s="257"/>
      <c r="I819" s="254"/>
    </row>
    <row r="820" spans="8:9" ht="80.099999999999994" customHeight="1">
      <c r="H820" s="257"/>
      <c r="I820" s="254"/>
    </row>
    <row r="821" spans="8:9" ht="80.099999999999994" customHeight="1">
      <c r="H821" s="257"/>
      <c r="I821" s="254"/>
    </row>
    <row r="822" spans="8:9" ht="80.099999999999994" customHeight="1">
      <c r="H822" s="257"/>
      <c r="I822" s="254"/>
    </row>
    <row r="823" spans="8:9" ht="80.099999999999994" customHeight="1">
      <c r="H823" s="257"/>
      <c r="I823" s="254"/>
    </row>
    <row r="824" spans="8:9" ht="80.099999999999994" customHeight="1">
      <c r="H824" s="257"/>
      <c r="I824" s="254"/>
    </row>
    <row r="825" spans="8:9" ht="80.099999999999994" customHeight="1">
      <c r="H825" s="257"/>
      <c r="I825" s="254"/>
    </row>
    <row r="826" spans="8:9" ht="80.099999999999994" customHeight="1">
      <c r="H826" s="257"/>
      <c r="I826" s="254"/>
    </row>
    <row r="827" spans="8:9" ht="80.099999999999994" customHeight="1">
      <c r="H827" s="257"/>
      <c r="I827" s="254"/>
    </row>
    <row r="828" spans="8:9" ht="80.099999999999994" customHeight="1">
      <c r="H828" s="257"/>
      <c r="I828" s="254"/>
    </row>
    <row r="829" spans="8:9" ht="80.099999999999994" customHeight="1">
      <c r="H829" s="257"/>
      <c r="I829" s="254"/>
    </row>
    <row r="830" spans="8:9" ht="80.099999999999994" customHeight="1">
      <c r="H830" s="257"/>
      <c r="I830" s="254"/>
    </row>
    <row r="831" spans="8:9" ht="80.099999999999994" customHeight="1">
      <c r="H831" s="257"/>
      <c r="I831" s="254"/>
    </row>
    <row r="832" spans="8:9" ht="80.099999999999994" customHeight="1">
      <c r="H832" s="257"/>
      <c r="I832" s="254"/>
    </row>
    <row r="833" spans="8:9" ht="80.099999999999994" customHeight="1">
      <c r="H833" s="257"/>
      <c r="I833" s="254"/>
    </row>
    <row r="834" spans="8:9" ht="80.099999999999994" customHeight="1">
      <c r="H834" s="257"/>
      <c r="I834" s="254"/>
    </row>
    <row r="835" spans="8:9" ht="80.099999999999994" customHeight="1">
      <c r="H835" s="257"/>
      <c r="I835" s="254"/>
    </row>
    <row r="836" spans="8:9" ht="80.099999999999994" customHeight="1">
      <c r="H836" s="257"/>
      <c r="I836" s="254"/>
    </row>
    <row r="837" spans="8:9" ht="80.099999999999994" customHeight="1">
      <c r="H837" s="257"/>
      <c r="I837" s="254"/>
    </row>
    <row r="838" spans="8:9" ht="80.099999999999994" customHeight="1">
      <c r="H838" s="257"/>
      <c r="I838" s="254"/>
    </row>
    <row r="839" spans="8:9" ht="80.099999999999994" customHeight="1">
      <c r="H839" s="257"/>
      <c r="I839" s="254"/>
    </row>
    <row r="840" spans="8:9" ht="80.099999999999994" customHeight="1">
      <c r="H840" s="257"/>
      <c r="I840" s="254"/>
    </row>
    <row r="841" spans="8:9" ht="80.099999999999994" customHeight="1">
      <c r="H841" s="257"/>
      <c r="I841" s="254"/>
    </row>
    <row r="842" spans="8:9" ht="80.099999999999994" customHeight="1">
      <c r="H842" s="257"/>
      <c r="I842" s="254"/>
    </row>
    <row r="843" spans="8:9" ht="80.099999999999994" customHeight="1">
      <c r="H843" s="257"/>
      <c r="I843" s="254"/>
    </row>
    <row r="844" spans="8:9" ht="80.099999999999994" customHeight="1">
      <c r="H844" s="257"/>
      <c r="I844" s="254"/>
    </row>
    <row r="845" spans="8:9" ht="80.099999999999994" customHeight="1">
      <c r="H845" s="257"/>
      <c r="I845" s="254"/>
    </row>
    <row r="846" spans="8:9" ht="80.099999999999994" customHeight="1">
      <c r="H846" s="257"/>
      <c r="I846" s="254"/>
    </row>
    <row r="847" spans="8:9" ht="80.099999999999994" customHeight="1">
      <c r="H847" s="257"/>
      <c r="I847" s="254"/>
    </row>
    <row r="848" spans="8:9" ht="80.099999999999994" customHeight="1">
      <c r="H848" s="257"/>
      <c r="I848" s="254"/>
    </row>
    <row r="849" spans="8:9" ht="80.099999999999994" customHeight="1">
      <c r="H849" s="257"/>
      <c r="I849" s="254"/>
    </row>
    <row r="850" spans="8:9" ht="80.099999999999994" customHeight="1">
      <c r="H850" s="257"/>
      <c r="I850" s="254"/>
    </row>
    <row r="851" spans="8:9" ht="80.099999999999994" customHeight="1">
      <c r="H851" s="257"/>
      <c r="I851" s="254"/>
    </row>
    <row r="852" spans="8:9" ht="80.099999999999994" customHeight="1">
      <c r="H852" s="257"/>
      <c r="I852" s="254"/>
    </row>
    <row r="853" spans="8:9" ht="80.099999999999994" customHeight="1">
      <c r="H853" s="257"/>
      <c r="I853" s="254"/>
    </row>
    <row r="854" spans="8:9" ht="80.099999999999994" customHeight="1">
      <c r="H854" s="257"/>
      <c r="I854" s="254"/>
    </row>
    <row r="855" spans="8:9" ht="80.099999999999994" customHeight="1">
      <c r="H855" s="257"/>
      <c r="I855" s="254"/>
    </row>
    <row r="856" spans="8:9" ht="80.099999999999994" customHeight="1">
      <c r="H856" s="257"/>
      <c r="I856" s="254"/>
    </row>
    <row r="857" spans="8:9" ht="80.099999999999994" customHeight="1">
      <c r="H857" s="257"/>
      <c r="I857" s="254"/>
    </row>
    <row r="858" spans="8:9" ht="80.099999999999994" customHeight="1">
      <c r="H858" s="257"/>
      <c r="I858" s="254"/>
    </row>
    <row r="859" spans="8:9" ht="80.099999999999994" customHeight="1">
      <c r="H859" s="257"/>
      <c r="I859" s="254"/>
    </row>
    <row r="860" spans="8:9" ht="80.099999999999994" customHeight="1">
      <c r="H860" s="257"/>
      <c r="I860" s="254"/>
    </row>
    <row r="861" spans="8:9" ht="80.099999999999994" customHeight="1">
      <c r="H861" s="257"/>
      <c r="I861" s="254"/>
    </row>
    <row r="862" spans="8:9" ht="80.099999999999994" customHeight="1">
      <c r="H862" s="257"/>
      <c r="I862" s="254"/>
    </row>
    <row r="863" spans="8:9" ht="80.099999999999994" customHeight="1">
      <c r="H863" s="257"/>
      <c r="I863" s="254"/>
    </row>
    <row r="864" spans="8:9" ht="80.099999999999994" customHeight="1">
      <c r="H864" s="257"/>
      <c r="I864" s="254"/>
    </row>
    <row r="865" spans="8:9" ht="80.099999999999994" customHeight="1">
      <c r="H865" s="257"/>
      <c r="I865" s="254"/>
    </row>
    <row r="866" spans="8:9" ht="80.099999999999994" customHeight="1">
      <c r="H866" s="257"/>
      <c r="I866" s="254"/>
    </row>
    <row r="867" spans="8:9" ht="80.099999999999994" customHeight="1">
      <c r="H867" s="257"/>
      <c r="I867" s="254"/>
    </row>
    <row r="868" spans="8:9" ht="80.099999999999994" customHeight="1">
      <c r="H868" s="257"/>
      <c r="I868" s="254"/>
    </row>
    <row r="869" spans="8:9" ht="80.099999999999994" customHeight="1">
      <c r="H869" s="257"/>
      <c r="I869" s="254"/>
    </row>
    <row r="870" spans="8:9" ht="80.099999999999994" customHeight="1">
      <c r="H870" s="257"/>
      <c r="I870" s="254"/>
    </row>
    <row r="871" spans="8:9" ht="80.099999999999994" customHeight="1">
      <c r="H871" s="257"/>
      <c r="I871" s="254"/>
    </row>
    <row r="872" spans="8:9" ht="80.099999999999994" customHeight="1">
      <c r="H872" s="257"/>
      <c r="I872" s="254"/>
    </row>
    <row r="873" spans="8:9" ht="80.099999999999994" customHeight="1">
      <c r="H873" s="257"/>
      <c r="I873" s="254"/>
    </row>
    <row r="874" spans="8:9" ht="80.099999999999994" customHeight="1">
      <c r="H874" s="257"/>
      <c r="I874" s="254"/>
    </row>
    <row r="875" spans="8:9" ht="80.099999999999994" customHeight="1">
      <c r="H875" s="257"/>
      <c r="I875" s="254"/>
    </row>
    <row r="876" spans="8:9" ht="80.099999999999994" customHeight="1">
      <c r="H876" s="257"/>
      <c r="I876" s="254"/>
    </row>
    <row r="877" spans="8:9" ht="80.099999999999994" customHeight="1">
      <c r="H877" s="257"/>
      <c r="I877" s="254"/>
    </row>
    <row r="878" spans="8:9" ht="80.099999999999994" customHeight="1">
      <c r="H878" s="257"/>
      <c r="I878" s="254"/>
    </row>
    <row r="879" spans="8:9" ht="80.099999999999994" customHeight="1">
      <c r="H879" s="257"/>
      <c r="I879" s="254"/>
    </row>
    <row r="880" spans="8:9" ht="80.099999999999994" customHeight="1">
      <c r="H880" s="257"/>
      <c r="I880" s="254"/>
    </row>
    <row r="881" spans="8:9" ht="80.099999999999994" customHeight="1">
      <c r="H881" s="257"/>
      <c r="I881" s="254"/>
    </row>
    <row r="882" spans="8:9" ht="80.099999999999994" customHeight="1">
      <c r="H882" s="257"/>
      <c r="I882" s="254"/>
    </row>
    <row r="883" spans="8:9" ht="80.099999999999994" customHeight="1">
      <c r="H883" s="257"/>
      <c r="I883" s="254"/>
    </row>
    <row r="884" spans="8:9" ht="80.099999999999994" customHeight="1">
      <c r="H884" s="257"/>
      <c r="I884" s="254"/>
    </row>
    <row r="885" spans="8:9" ht="80.099999999999994" customHeight="1">
      <c r="H885" s="257"/>
      <c r="I885" s="254"/>
    </row>
    <row r="886" spans="8:9" ht="80.099999999999994" customHeight="1">
      <c r="H886" s="257"/>
      <c r="I886" s="254"/>
    </row>
    <row r="887" spans="8:9" ht="80.099999999999994" customHeight="1">
      <c r="H887" s="257"/>
      <c r="I887" s="254"/>
    </row>
    <row r="888" spans="8:9" ht="80.099999999999994" customHeight="1">
      <c r="H888" s="257"/>
      <c r="I888" s="254"/>
    </row>
    <row r="889" spans="8:9" ht="80.099999999999994" customHeight="1">
      <c r="H889" s="257"/>
      <c r="I889" s="254"/>
    </row>
    <row r="890" spans="8:9" ht="80.099999999999994" customHeight="1">
      <c r="H890" s="257"/>
      <c r="I890" s="254"/>
    </row>
    <row r="891" spans="8:9" ht="80.099999999999994" customHeight="1">
      <c r="H891" s="257"/>
      <c r="I891" s="254"/>
    </row>
    <row r="892" spans="8:9" ht="80.099999999999994" customHeight="1">
      <c r="H892" s="257"/>
      <c r="I892" s="254"/>
    </row>
    <row r="893" spans="8:9" ht="80.099999999999994" customHeight="1">
      <c r="H893" s="257"/>
      <c r="I893" s="254"/>
    </row>
    <row r="894" spans="8:9" ht="80.099999999999994" customHeight="1">
      <c r="H894" s="257"/>
      <c r="I894" s="254"/>
    </row>
    <row r="895" spans="8:9" ht="80.099999999999994" customHeight="1">
      <c r="H895" s="257"/>
      <c r="I895" s="254"/>
    </row>
    <row r="896" spans="8:9" ht="80.099999999999994" customHeight="1">
      <c r="H896" s="257"/>
      <c r="I896" s="254"/>
    </row>
    <row r="897" spans="8:9" ht="80.099999999999994" customHeight="1">
      <c r="H897" s="257"/>
      <c r="I897" s="254"/>
    </row>
    <row r="898" spans="8:9" ht="80.099999999999994" customHeight="1">
      <c r="H898" s="257"/>
      <c r="I898" s="254"/>
    </row>
    <row r="899" spans="8:9" ht="80.099999999999994" customHeight="1">
      <c r="H899" s="257"/>
      <c r="I899" s="254"/>
    </row>
    <row r="900" spans="8:9" ht="80.099999999999994" customHeight="1">
      <c r="H900" s="257"/>
      <c r="I900" s="254"/>
    </row>
    <row r="901" spans="8:9" ht="80.099999999999994" customHeight="1">
      <c r="H901" s="257"/>
      <c r="I901" s="254"/>
    </row>
    <row r="902" spans="8:9" ht="80.099999999999994" customHeight="1">
      <c r="H902" s="257"/>
      <c r="I902" s="254"/>
    </row>
    <row r="903" spans="8:9" ht="80.099999999999994" customHeight="1">
      <c r="H903" s="257"/>
      <c r="I903" s="254"/>
    </row>
    <row r="904" spans="8:9" ht="80.099999999999994" customHeight="1">
      <c r="H904" s="257"/>
      <c r="I904" s="254"/>
    </row>
    <row r="905" spans="8:9" ht="80.099999999999994" customHeight="1">
      <c r="H905" s="257"/>
      <c r="I905" s="254"/>
    </row>
    <row r="906" spans="8:9" ht="80.099999999999994" customHeight="1">
      <c r="H906" s="257"/>
      <c r="I906" s="254"/>
    </row>
    <row r="907" spans="8:9" ht="80.099999999999994" customHeight="1">
      <c r="H907" s="257"/>
      <c r="I907" s="254"/>
    </row>
    <row r="908" spans="8:9" ht="80.099999999999994" customHeight="1">
      <c r="H908" s="257"/>
      <c r="I908" s="254"/>
    </row>
    <row r="909" spans="8:9" ht="80.099999999999994" customHeight="1">
      <c r="H909" s="257"/>
      <c r="I909" s="254"/>
    </row>
    <row r="910" spans="8:9" ht="80.099999999999994" customHeight="1">
      <c r="H910" s="257"/>
      <c r="I910" s="254"/>
    </row>
    <row r="911" spans="8:9" ht="80.099999999999994" customHeight="1">
      <c r="H911" s="257"/>
      <c r="I911" s="254"/>
    </row>
    <row r="912" spans="8:9" ht="80.099999999999994" customHeight="1">
      <c r="H912" s="257"/>
      <c r="I912" s="254"/>
    </row>
    <row r="913" spans="8:9" ht="80.099999999999994" customHeight="1">
      <c r="H913" s="257"/>
      <c r="I913" s="254"/>
    </row>
    <row r="914" spans="8:9" ht="80.099999999999994" customHeight="1">
      <c r="H914" s="257"/>
      <c r="I914" s="254"/>
    </row>
    <row r="915" spans="8:9" ht="80.099999999999994" customHeight="1">
      <c r="H915" s="257"/>
      <c r="I915" s="254"/>
    </row>
    <row r="916" spans="8:9" ht="80.099999999999994" customHeight="1">
      <c r="H916" s="257"/>
      <c r="I916" s="254"/>
    </row>
    <row r="917" spans="8:9" ht="80.099999999999994" customHeight="1">
      <c r="H917" s="257"/>
      <c r="I917" s="254"/>
    </row>
    <row r="918" spans="8:9" ht="80.099999999999994" customHeight="1">
      <c r="H918" s="257"/>
      <c r="I918" s="254"/>
    </row>
    <row r="919" spans="8:9" ht="80.099999999999994" customHeight="1">
      <c r="H919" s="257"/>
      <c r="I919" s="254"/>
    </row>
    <row r="920" spans="8:9" ht="80.099999999999994" customHeight="1">
      <c r="H920" s="257"/>
      <c r="I920" s="254"/>
    </row>
    <row r="921" spans="8:9" ht="80.099999999999994" customHeight="1">
      <c r="H921" s="257"/>
      <c r="I921" s="254"/>
    </row>
    <row r="922" spans="8:9" ht="80.099999999999994" customHeight="1">
      <c r="H922" s="257"/>
      <c r="I922" s="254"/>
    </row>
    <row r="923" spans="8:9" ht="80.099999999999994" customHeight="1">
      <c r="H923" s="257"/>
      <c r="I923" s="254"/>
    </row>
    <row r="924" spans="8:9" ht="80.099999999999994" customHeight="1">
      <c r="H924" s="257"/>
      <c r="I924" s="254"/>
    </row>
    <row r="925" spans="8:9" ht="80.099999999999994" customHeight="1">
      <c r="H925" s="257"/>
      <c r="I925" s="254"/>
    </row>
    <row r="926" spans="8:9" ht="80.099999999999994" customHeight="1">
      <c r="H926" s="257"/>
      <c r="I926" s="254"/>
    </row>
    <row r="927" spans="8:9" ht="80.099999999999994" customHeight="1">
      <c r="H927" s="257"/>
      <c r="I927" s="254"/>
    </row>
    <row r="928" spans="8:9" ht="80.099999999999994" customHeight="1">
      <c r="H928" s="257"/>
      <c r="I928" s="254"/>
    </row>
    <row r="929" spans="8:9" ht="80.099999999999994" customHeight="1">
      <c r="H929" s="257"/>
      <c r="I929" s="254"/>
    </row>
    <row r="930" spans="8:9" ht="80.099999999999994" customHeight="1">
      <c r="H930" s="257"/>
      <c r="I930" s="254"/>
    </row>
    <row r="931" spans="8:9" ht="80.099999999999994" customHeight="1">
      <c r="H931" s="257"/>
      <c r="I931" s="254"/>
    </row>
    <row r="932" spans="8:9" ht="80.099999999999994" customHeight="1">
      <c r="H932" s="257"/>
      <c r="I932" s="254"/>
    </row>
    <row r="933" spans="8:9" ht="80.099999999999994" customHeight="1">
      <c r="H933" s="257"/>
      <c r="I933" s="254"/>
    </row>
    <row r="934" spans="8:9" ht="80.099999999999994" customHeight="1">
      <c r="H934" s="257"/>
      <c r="I934" s="254"/>
    </row>
    <row r="935" spans="8:9" ht="80.099999999999994" customHeight="1">
      <c r="H935" s="257"/>
      <c r="I935" s="254"/>
    </row>
    <row r="936" spans="8:9" ht="80.099999999999994" customHeight="1">
      <c r="H936" s="257"/>
      <c r="I936" s="254"/>
    </row>
    <row r="937" spans="8:9" ht="80.099999999999994" customHeight="1">
      <c r="H937" s="257"/>
      <c r="I937" s="254"/>
    </row>
    <row r="938" spans="8:9" ht="80.099999999999994" customHeight="1">
      <c r="H938" s="257"/>
      <c r="I938" s="254"/>
    </row>
    <row r="939" spans="8:9" ht="80.099999999999994" customHeight="1">
      <c r="H939" s="257"/>
      <c r="I939" s="254"/>
    </row>
    <row r="940" spans="8:9" ht="80.099999999999994" customHeight="1">
      <c r="H940" s="257"/>
      <c r="I940" s="254"/>
    </row>
    <row r="941" spans="8:9" ht="80.099999999999994" customHeight="1">
      <c r="H941" s="257"/>
      <c r="I941" s="254"/>
    </row>
    <row r="942" spans="8:9" ht="80.099999999999994" customHeight="1">
      <c r="H942" s="257"/>
      <c r="I942" s="254"/>
    </row>
    <row r="943" spans="8:9" ht="80.099999999999994" customHeight="1">
      <c r="H943" s="257"/>
      <c r="I943" s="254"/>
    </row>
    <row r="944" spans="8:9" ht="80.099999999999994" customHeight="1">
      <c r="H944" s="257"/>
      <c r="I944" s="254"/>
    </row>
    <row r="945" spans="8:9" ht="80.099999999999994" customHeight="1">
      <c r="H945" s="257"/>
      <c r="I945" s="254"/>
    </row>
    <row r="946" spans="8:9" ht="80.099999999999994" customHeight="1">
      <c r="H946" s="257"/>
      <c r="I946" s="254"/>
    </row>
    <row r="947" spans="8:9" ht="80.099999999999994" customHeight="1">
      <c r="H947" s="257"/>
      <c r="I947" s="254"/>
    </row>
    <row r="948" spans="8:9" ht="80.099999999999994" customHeight="1">
      <c r="H948" s="257"/>
      <c r="I948" s="254"/>
    </row>
    <row r="949" spans="8:9" ht="80.099999999999994" customHeight="1">
      <c r="H949" s="257"/>
      <c r="I949" s="254"/>
    </row>
    <row r="950" spans="8:9" ht="80.099999999999994" customHeight="1">
      <c r="H950" s="257"/>
      <c r="I950" s="254"/>
    </row>
    <row r="951" spans="8:9" ht="80.099999999999994" customHeight="1">
      <c r="H951" s="257"/>
      <c r="I951" s="254"/>
    </row>
    <row r="952" spans="8:9" ht="80.099999999999994" customHeight="1">
      <c r="H952" s="257"/>
      <c r="I952" s="254"/>
    </row>
    <row r="953" spans="8:9" ht="80.099999999999994" customHeight="1">
      <c r="H953" s="257"/>
      <c r="I953" s="254"/>
    </row>
    <row r="954" spans="8:9" ht="80.099999999999994" customHeight="1">
      <c r="H954" s="257"/>
      <c r="I954" s="254"/>
    </row>
    <row r="955" spans="8:9" ht="80.099999999999994" customHeight="1">
      <c r="H955" s="257"/>
      <c r="I955" s="254"/>
    </row>
    <row r="956" spans="8:9" ht="80.099999999999994" customHeight="1">
      <c r="H956" s="257"/>
      <c r="I956" s="254"/>
    </row>
    <row r="957" spans="8:9" ht="80.099999999999994" customHeight="1">
      <c r="H957" s="257"/>
      <c r="I957" s="254"/>
    </row>
    <row r="958" spans="8:9" ht="80.099999999999994" customHeight="1">
      <c r="H958" s="257"/>
      <c r="I958" s="254"/>
    </row>
    <row r="959" spans="8:9" ht="80.099999999999994" customHeight="1">
      <c r="H959" s="257"/>
      <c r="I959" s="254"/>
    </row>
    <row r="960" spans="8:9" ht="80.099999999999994" customHeight="1">
      <c r="H960" s="257"/>
      <c r="I960" s="254"/>
    </row>
    <row r="961" spans="8:9" ht="80.099999999999994" customHeight="1">
      <c r="H961" s="257"/>
      <c r="I961" s="254"/>
    </row>
    <row r="962" spans="8:9" ht="80.099999999999994" customHeight="1">
      <c r="H962" s="257"/>
      <c r="I962" s="254"/>
    </row>
    <row r="963" spans="8:9" ht="80.099999999999994" customHeight="1">
      <c r="H963" s="257"/>
      <c r="I963" s="254"/>
    </row>
    <row r="964" spans="8:9" ht="80.099999999999994" customHeight="1">
      <c r="H964" s="257"/>
      <c r="I964" s="254"/>
    </row>
    <row r="965" spans="8:9" ht="80.099999999999994" customHeight="1">
      <c r="H965" s="257"/>
      <c r="I965" s="254"/>
    </row>
    <row r="966" spans="8:9" ht="80.099999999999994" customHeight="1">
      <c r="H966" s="257"/>
      <c r="I966" s="254"/>
    </row>
    <row r="967" spans="8:9" ht="80.099999999999994" customHeight="1">
      <c r="H967" s="257"/>
      <c r="I967" s="254"/>
    </row>
    <row r="968" spans="8:9" ht="80.099999999999994" customHeight="1">
      <c r="H968" s="257"/>
      <c r="I968" s="254"/>
    </row>
    <row r="969" spans="8:9" ht="80.099999999999994" customHeight="1">
      <c r="H969" s="257"/>
      <c r="I969" s="254"/>
    </row>
    <row r="970" spans="8:9" ht="80.099999999999994" customHeight="1">
      <c r="H970" s="257"/>
      <c r="I970" s="254"/>
    </row>
    <row r="971" spans="8:9" ht="80.099999999999994" customHeight="1">
      <c r="H971" s="257"/>
      <c r="I971" s="254"/>
    </row>
    <row r="972" spans="8:9" ht="80.099999999999994" customHeight="1">
      <c r="H972" s="257"/>
      <c r="I972" s="254"/>
    </row>
    <row r="973" spans="8:9" ht="80.099999999999994" customHeight="1">
      <c r="H973" s="257"/>
      <c r="I973" s="254"/>
    </row>
    <row r="974" spans="8:9" ht="80.099999999999994" customHeight="1">
      <c r="H974" s="257"/>
      <c r="I974" s="254"/>
    </row>
    <row r="975" spans="8:9" ht="80.099999999999994" customHeight="1">
      <c r="H975" s="257"/>
      <c r="I975" s="254"/>
    </row>
    <row r="976" spans="8:9" ht="80.099999999999994" customHeight="1">
      <c r="H976" s="257"/>
      <c r="I976" s="254"/>
    </row>
    <row r="977" spans="8:9" ht="80.099999999999994" customHeight="1">
      <c r="H977" s="257"/>
      <c r="I977" s="254"/>
    </row>
    <row r="978" spans="8:9" ht="80.099999999999994" customHeight="1">
      <c r="H978" s="257"/>
      <c r="I978" s="254"/>
    </row>
    <row r="979" spans="8:9" ht="80.099999999999994" customHeight="1">
      <c r="H979" s="257"/>
      <c r="I979" s="254"/>
    </row>
    <row r="980" spans="8:9" ht="80.099999999999994" customHeight="1">
      <c r="H980" s="257"/>
      <c r="I980" s="254"/>
    </row>
    <row r="981" spans="8:9" ht="80.099999999999994" customHeight="1">
      <c r="H981" s="257"/>
      <c r="I981" s="254"/>
    </row>
    <row r="982" spans="8:9" ht="80.099999999999994" customHeight="1">
      <c r="H982" s="257"/>
      <c r="I982" s="254"/>
    </row>
    <row r="983" spans="8:9" ht="80.099999999999994" customHeight="1">
      <c r="H983" s="257"/>
      <c r="I983" s="254"/>
    </row>
    <row r="984" spans="8:9" ht="80.099999999999994" customHeight="1">
      <c r="H984" s="257"/>
      <c r="I984" s="254"/>
    </row>
    <row r="985" spans="8:9" ht="80.099999999999994" customHeight="1">
      <c r="H985" s="257"/>
      <c r="I985" s="254"/>
    </row>
    <row r="986" spans="8:9" ht="80.099999999999994" customHeight="1">
      <c r="H986" s="257"/>
      <c r="I986" s="254"/>
    </row>
    <row r="987" spans="8:9" ht="80.099999999999994" customHeight="1">
      <c r="H987" s="257"/>
      <c r="I987" s="254"/>
    </row>
    <row r="988" spans="8:9" ht="80.099999999999994" customHeight="1">
      <c r="H988" s="257"/>
      <c r="I988" s="254"/>
    </row>
    <row r="989" spans="8:9" ht="80.099999999999994" customHeight="1">
      <c r="H989" s="257"/>
      <c r="I989" s="254"/>
    </row>
    <row r="990" spans="8:9" ht="80.099999999999994" customHeight="1">
      <c r="H990" s="257"/>
      <c r="I990" s="254"/>
    </row>
    <row r="991" spans="8:9" ht="80.099999999999994" customHeight="1">
      <c r="H991" s="257"/>
      <c r="I991" s="254"/>
    </row>
    <row r="992" spans="8:9" ht="80.099999999999994" customHeight="1">
      <c r="H992" s="257"/>
      <c r="I992" s="254"/>
    </row>
    <row r="993" spans="8:9" ht="80.099999999999994" customHeight="1">
      <c r="H993" s="257"/>
      <c r="I993" s="254"/>
    </row>
    <row r="994" spans="8:9" ht="80.099999999999994" customHeight="1">
      <c r="H994" s="257"/>
      <c r="I994" s="254"/>
    </row>
  </sheetData>
  <mergeCells count="4">
    <mergeCell ref="A1:H1"/>
    <mergeCell ref="C5:H5"/>
    <mergeCell ref="C4:H4"/>
    <mergeCell ref="C3:H3"/>
  </mergeCells>
  <phoneticPr fontId="12" type="noConversion"/>
  <pageMargins left="0.11811023622047245" right="0.11811023622047245" top="0.15748031496062992" bottom="0.15748031496062992" header="0" footer="0"/>
  <pageSetup paperSize="9" scale="3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Z1401"/>
  <sheetViews>
    <sheetView zoomScale="70" zoomScaleNormal="70" zoomScaleSheetLayoutView="70" workbookViewId="0">
      <pane xSplit="4" ySplit="4" topLeftCell="E974" activePane="bottomRight" state="frozen"/>
      <selection pane="topRight" activeCell="E1" sqref="E1"/>
      <selection pane="bottomLeft" activeCell="A5" sqref="A5"/>
      <selection pane="bottomRight" activeCell="E996" sqref="E996"/>
    </sheetView>
  </sheetViews>
  <sheetFormatPr defaultColWidth="11.33203125" defaultRowHeight="15" customHeight="1"/>
  <cols>
    <col min="1" max="1" width="3.5546875" customWidth="1"/>
    <col min="2" max="2" width="5.44140625" customWidth="1"/>
    <col min="3" max="3" width="10.6640625" bestFit="1" customWidth="1"/>
    <col min="4" max="4" width="28.88671875" customWidth="1"/>
    <col min="5" max="5" width="21.33203125" bestFit="1" customWidth="1"/>
    <col min="6" max="6" width="6.88671875" customWidth="1"/>
    <col min="7" max="7" width="84.77734375" style="280" bestFit="1" customWidth="1"/>
    <col min="8" max="8" width="5.44140625" customWidth="1"/>
    <col min="9" max="9" width="6.33203125" customWidth="1"/>
    <col min="10" max="10" width="12.6640625" customWidth="1"/>
    <col min="11" max="11" width="34.109375" customWidth="1"/>
    <col min="12" max="12" width="34.109375" style="66" customWidth="1"/>
    <col min="13" max="13" width="6.33203125" customWidth="1"/>
    <col min="14" max="26" width="5.44140625" customWidth="1"/>
  </cols>
  <sheetData>
    <row r="1" spans="1:26" ht="19.5" customHeight="1">
      <c r="A1" s="1" t="s">
        <v>74</v>
      </c>
      <c r="B1" s="2"/>
      <c r="C1" s="3"/>
      <c r="D1" s="4"/>
      <c r="E1" s="4"/>
      <c r="F1" s="5"/>
      <c r="G1" s="273"/>
      <c r="H1" s="5"/>
      <c r="I1" s="6"/>
      <c r="J1" s="7"/>
      <c r="K1" s="8"/>
      <c r="L1" s="8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>
      <c r="A2" s="312"/>
      <c r="B2" s="313"/>
      <c r="C2" s="314" t="str">
        <f>菜單→請菜名都修改這個!A1</f>
        <v>112年4月份午餐菜單</v>
      </c>
      <c r="D2" s="315"/>
      <c r="E2" s="315"/>
      <c r="F2" s="315"/>
      <c r="G2" s="316"/>
      <c r="H2" s="315"/>
      <c r="I2" s="315"/>
      <c r="J2" s="7"/>
      <c r="K2" s="8"/>
      <c r="L2" s="8"/>
      <c r="M2" s="8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6.5" customHeight="1">
      <c r="A3" s="6"/>
      <c r="B3" s="5" t="s">
        <v>75</v>
      </c>
      <c r="C3" s="9" t="s">
        <v>1</v>
      </c>
      <c r="D3" s="10" t="s">
        <v>76</v>
      </c>
      <c r="E3" s="317" t="s">
        <v>77</v>
      </c>
      <c r="F3" s="318"/>
      <c r="G3" s="319"/>
      <c r="H3" s="320"/>
      <c r="I3" s="11" t="s">
        <v>78</v>
      </c>
      <c r="J3" s="10" t="s">
        <v>79</v>
      </c>
      <c r="K3" s="10" t="s">
        <v>80</v>
      </c>
      <c r="L3" s="10" t="s">
        <v>80</v>
      </c>
      <c r="M3" s="12" t="s">
        <v>78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 t="s">
        <v>177</v>
      </c>
      <c r="Z3" s="6"/>
    </row>
    <row r="4" spans="1:26" ht="19.5" customHeight="1">
      <c r="A4" s="6"/>
      <c r="B4" s="5"/>
      <c r="C4" s="13"/>
      <c r="D4" s="14"/>
      <c r="E4" s="15" t="s">
        <v>81</v>
      </c>
      <c r="F4" s="15" t="s">
        <v>82</v>
      </c>
      <c r="G4" s="274"/>
      <c r="H4" s="14" t="s">
        <v>83</v>
      </c>
      <c r="I4" s="16"/>
      <c r="J4" s="10"/>
      <c r="K4" s="10"/>
      <c r="L4" s="10"/>
      <c r="M4" s="12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>
      <c r="A5" s="6" t="s">
        <v>3</v>
      </c>
      <c r="B5" s="5">
        <f>SUM(F5:F14)</f>
        <v>0</v>
      </c>
      <c r="C5" s="17">
        <f>IF($D5="","",菜單→請菜名都修改這個!$A$3)</f>
        <v>45019</v>
      </c>
      <c r="D5" s="18" t="str">
        <f>IF(菜單→請菜名都修改這個!$C$3="","",菜單→請菜名都修改這個!$C$3)</f>
        <v>國定假日補假一天</v>
      </c>
      <c r="E5" s="57"/>
      <c r="F5" s="19"/>
      <c r="G5" s="275"/>
      <c r="H5" s="19" t="str">
        <f t="shared" ref="H5:H14" si="0">IF($F5="","","g")</f>
        <v/>
      </c>
      <c r="I5" s="18"/>
      <c r="J5" s="20" t="str">
        <f t="shared" ref="J5:J36" si="1">$E5&amp;$F5&amp;$H5</f>
        <v/>
      </c>
      <c r="K5" s="21" t="str">
        <f>$J5&amp;"+"&amp;$J6&amp;"+"&amp;$J7&amp;"+"&amp;$J8&amp;"+"&amp;J9&amp;"+"&amp;J10&amp;"+"&amp;J11&amp;"+"&amp;$J12&amp;"+"&amp;$J13&amp;"+"&amp;$J14</f>
        <v>+++++++++</v>
      </c>
      <c r="L5" s="21" t="s">
        <v>90</v>
      </c>
      <c r="M5" s="18" t="str">
        <f>IF($I5="","",$I5)</f>
        <v/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>
      <c r="A6" s="6"/>
      <c r="B6" s="5"/>
      <c r="C6" s="17"/>
      <c r="D6" s="18"/>
      <c r="E6" s="57"/>
      <c r="F6" s="19"/>
      <c r="G6" s="275"/>
      <c r="H6" s="19" t="str">
        <f t="shared" si="0"/>
        <v/>
      </c>
      <c r="I6" s="18"/>
      <c r="J6" s="20" t="str">
        <f t="shared" si="1"/>
        <v/>
      </c>
      <c r="K6" s="21"/>
      <c r="L6" s="21"/>
      <c r="M6" s="18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>
      <c r="A7" s="6"/>
      <c r="B7" s="5"/>
      <c r="C7" s="17"/>
      <c r="D7" s="18"/>
      <c r="E7" s="57"/>
      <c r="F7" s="19"/>
      <c r="G7" s="275"/>
      <c r="H7" s="19" t="str">
        <f t="shared" si="0"/>
        <v/>
      </c>
      <c r="I7" s="18"/>
      <c r="J7" s="20" t="str">
        <f t="shared" si="1"/>
        <v/>
      </c>
      <c r="K7" s="21"/>
      <c r="L7" s="21"/>
      <c r="M7" s="18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>
      <c r="A8" s="6"/>
      <c r="B8" s="5"/>
      <c r="C8" s="17"/>
      <c r="D8" s="18"/>
      <c r="E8" s="58"/>
      <c r="F8" s="19"/>
      <c r="G8" s="275"/>
      <c r="H8" s="19" t="str">
        <f t="shared" si="0"/>
        <v/>
      </c>
      <c r="I8" s="18"/>
      <c r="J8" s="20" t="str">
        <f t="shared" si="1"/>
        <v/>
      </c>
      <c r="K8" s="21"/>
      <c r="L8" s="21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>
      <c r="A9" s="6"/>
      <c r="B9" s="5"/>
      <c r="C9" s="17"/>
      <c r="D9" s="18"/>
      <c r="E9" s="58"/>
      <c r="F9" s="19"/>
      <c r="G9" s="275"/>
      <c r="H9" s="19" t="str">
        <f t="shared" si="0"/>
        <v/>
      </c>
      <c r="I9" s="18"/>
      <c r="J9" s="20" t="str">
        <f t="shared" si="1"/>
        <v/>
      </c>
      <c r="K9" s="21"/>
      <c r="L9" s="21"/>
      <c r="M9" s="1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5" customHeight="1">
      <c r="A10" s="6"/>
      <c r="B10" s="5"/>
      <c r="C10" s="17"/>
      <c r="D10" s="18"/>
      <c r="E10" s="90"/>
      <c r="F10" s="19"/>
      <c r="G10" s="275"/>
      <c r="H10" s="19" t="str">
        <f t="shared" si="0"/>
        <v/>
      </c>
      <c r="I10" s="18"/>
      <c r="J10" s="20" t="str">
        <f t="shared" si="1"/>
        <v/>
      </c>
      <c r="K10" s="21"/>
      <c r="L10" s="21"/>
      <c r="M10" s="1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customHeight="1">
      <c r="A11" s="6"/>
      <c r="B11" s="5"/>
      <c r="C11" s="17"/>
      <c r="D11" s="18"/>
      <c r="E11" s="18"/>
      <c r="F11" s="19"/>
      <c r="G11" s="40"/>
      <c r="H11" s="19" t="str">
        <f t="shared" si="0"/>
        <v/>
      </c>
      <c r="I11" s="18"/>
      <c r="J11" s="20" t="str">
        <f t="shared" si="1"/>
        <v/>
      </c>
      <c r="K11" s="21"/>
      <c r="L11" s="21"/>
      <c r="M11" s="1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6.5" customHeight="1">
      <c r="A12" s="6"/>
      <c r="B12" s="5"/>
      <c r="C12" s="22"/>
      <c r="D12" s="18"/>
      <c r="E12" s="18"/>
      <c r="F12" s="19"/>
      <c r="G12" s="40"/>
      <c r="H12" s="19" t="str">
        <f t="shared" si="0"/>
        <v/>
      </c>
      <c r="I12" s="18"/>
      <c r="J12" s="20" t="str">
        <f t="shared" si="1"/>
        <v/>
      </c>
      <c r="K12" s="21"/>
      <c r="L12" s="21"/>
      <c r="M12" s="1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customHeight="1">
      <c r="A13" s="6"/>
      <c r="B13" s="5"/>
      <c r="C13" s="17"/>
      <c r="D13" s="18"/>
      <c r="E13" s="18"/>
      <c r="F13" s="19"/>
      <c r="G13" s="40"/>
      <c r="H13" s="19" t="str">
        <f t="shared" si="0"/>
        <v/>
      </c>
      <c r="I13" s="18"/>
      <c r="J13" s="20" t="str">
        <f t="shared" si="1"/>
        <v/>
      </c>
      <c r="K13" s="21"/>
      <c r="L13" s="21"/>
      <c r="M13" s="1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customHeight="1">
      <c r="A14" s="6"/>
      <c r="B14" s="5"/>
      <c r="C14" s="23"/>
      <c r="D14" s="24"/>
      <c r="E14" s="24"/>
      <c r="F14" s="25"/>
      <c r="G14" s="25"/>
      <c r="H14" s="25" t="str">
        <f t="shared" si="0"/>
        <v/>
      </c>
      <c r="I14" s="24"/>
      <c r="J14" s="20" t="str">
        <f t="shared" si="1"/>
        <v/>
      </c>
      <c r="K14" s="21"/>
      <c r="L14" s="21"/>
      <c r="M14" s="1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5" customHeight="1">
      <c r="A15" s="6" t="s">
        <v>4</v>
      </c>
      <c r="B15" s="5">
        <f>SUM(F15:F24)</f>
        <v>0</v>
      </c>
      <c r="C15" s="26">
        <f>$C5</f>
        <v>45019</v>
      </c>
      <c r="D15" s="18" t="str">
        <f>IF(菜單→請菜名都修改這個!$D$3="","",菜單→請菜名都修改這個!$D$3)</f>
        <v/>
      </c>
      <c r="E15" s="63"/>
      <c r="F15" s="19"/>
      <c r="G15" s="275"/>
      <c r="H15" s="29" t="str">
        <f>IF(F15="","","g")</f>
        <v/>
      </c>
      <c r="I15" s="18"/>
      <c r="J15" s="20" t="str">
        <f t="shared" si="1"/>
        <v/>
      </c>
      <c r="K15" s="21" t="str">
        <f>$J15&amp;"+"&amp;$J16&amp;"+"&amp;$J17&amp;"+"&amp;$J18&amp;"+"&amp;J19&amp;"+"&amp;J20&amp;"+"&amp;J21&amp;"+"&amp;$J22&amp;"+"&amp;$J23&amp;"+"&amp;$J24</f>
        <v>+++++++++</v>
      </c>
      <c r="L15" s="21" t="s">
        <v>93</v>
      </c>
      <c r="M15" s="18" t="str">
        <f>IF($I15="","",$I15)</f>
        <v/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5" customHeight="1">
      <c r="A16" s="6"/>
      <c r="B16" s="5"/>
      <c r="C16" s="17"/>
      <c r="D16" s="28"/>
      <c r="E16" s="63"/>
      <c r="F16" s="19"/>
      <c r="G16" s="275"/>
      <c r="H16" s="29" t="str">
        <f t="shared" ref="H16:H23" si="2">IF(F16="","","g")</f>
        <v/>
      </c>
      <c r="I16" s="18"/>
      <c r="J16" s="20" t="str">
        <f t="shared" si="1"/>
        <v/>
      </c>
      <c r="K16" s="21"/>
      <c r="L16" s="21"/>
      <c r="M16" s="18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5" customHeight="1">
      <c r="A17" s="6"/>
      <c r="B17" s="5"/>
      <c r="C17" s="17"/>
      <c r="D17" s="18"/>
      <c r="E17" s="63"/>
      <c r="F17" s="19"/>
      <c r="G17" s="275"/>
      <c r="H17" s="29" t="str">
        <f t="shared" si="2"/>
        <v/>
      </c>
      <c r="I17" s="18"/>
      <c r="J17" s="20" t="str">
        <f t="shared" si="1"/>
        <v/>
      </c>
      <c r="K17" s="21"/>
      <c r="L17" s="21"/>
      <c r="M17" s="18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5" customHeight="1">
      <c r="A18" s="6"/>
      <c r="B18" s="5"/>
      <c r="C18" s="17"/>
      <c r="D18" s="18"/>
      <c r="E18" s="63"/>
      <c r="F18" s="19"/>
      <c r="G18" s="40"/>
      <c r="H18" s="29" t="str">
        <f t="shared" si="2"/>
        <v/>
      </c>
      <c r="I18" s="18"/>
      <c r="J18" s="20" t="str">
        <f t="shared" si="1"/>
        <v/>
      </c>
      <c r="K18" s="21"/>
      <c r="L18" s="21"/>
      <c r="M18" s="1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5" customHeight="1">
      <c r="A19" s="6"/>
      <c r="B19" s="5"/>
      <c r="C19" s="17"/>
      <c r="D19" s="18"/>
      <c r="E19" s="65"/>
      <c r="F19" s="19"/>
      <c r="G19" s="40"/>
      <c r="H19" s="29" t="str">
        <f t="shared" si="2"/>
        <v/>
      </c>
      <c r="I19" s="18"/>
      <c r="J19" s="20" t="str">
        <f t="shared" si="1"/>
        <v/>
      </c>
      <c r="K19" s="21"/>
      <c r="L19" s="21"/>
      <c r="M19" s="18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5" customHeight="1">
      <c r="A20" s="6"/>
      <c r="B20" s="5"/>
      <c r="C20" s="17"/>
      <c r="D20" s="18"/>
      <c r="E20" s="65"/>
      <c r="F20" s="19"/>
      <c r="G20" s="40"/>
      <c r="H20" s="29" t="str">
        <f t="shared" si="2"/>
        <v/>
      </c>
      <c r="I20" s="18"/>
      <c r="J20" s="20" t="str">
        <f t="shared" si="1"/>
        <v/>
      </c>
      <c r="K20" s="21"/>
      <c r="L20" s="21"/>
      <c r="M20" s="1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5" customHeight="1">
      <c r="A21" s="6"/>
      <c r="B21" s="5"/>
      <c r="C21" s="17"/>
      <c r="D21" s="18"/>
      <c r="E21" s="58"/>
      <c r="F21" s="19"/>
      <c r="G21" s="40"/>
      <c r="H21" s="29" t="str">
        <f t="shared" si="2"/>
        <v/>
      </c>
      <c r="I21" s="18"/>
      <c r="J21" s="20" t="str">
        <f t="shared" si="1"/>
        <v/>
      </c>
      <c r="K21" s="21"/>
      <c r="L21" s="21"/>
      <c r="M21" s="18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5" customHeight="1">
      <c r="A22" s="6"/>
      <c r="B22" s="5"/>
      <c r="C22" s="17"/>
      <c r="D22" s="18"/>
      <c r="E22" s="58"/>
      <c r="F22" s="19"/>
      <c r="G22" s="40"/>
      <c r="H22" s="29" t="str">
        <f t="shared" si="2"/>
        <v/>
      </c>
      <c r="I22" s="18"/>
      <c r="J22" s="20" t="str">
        <f t="shared" si="1"/>
        <v/>
      </c>
      <c r="K22" s="21"/>
      <c r="L22" s="21"/>
      <c r="M22" s="1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9.5" customHeight="1">
      <c r="A23" s="6"/>
      <c r="B23" s="5"/>
      <c r="C23" s="17"/>
      <c r="D23" s="18"/>
      <c r="E23" s="58"/>
      <c r="F23" s="19"/>
      <c r="G23" s="40"/>
      <c r="H23" s="29" t="str">
        <f t="shared" si="2"/>
        <v/>
      </c>
      <c r="I23" s="18"/>
      <c r="J23" s="20" t="str">
        <f t="shared" si="1"/>
        <v/>
      </c>
      <c r="K23" s="21"/>
      <c r="L23" s="21"/>
      <c r="M23" s="18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5" customHeight="1">
      <c r="A24" s="6"/>
      <c r="B24" s="5"/>
      <c r="C24" s="23"/>
      <c r="D24" s="24"/>
      <c r="E24" s="83"/>
      <c r="F24" s="25"/>
      <c r="G24" s="25"/>
      <c r="H24" s="25" t="str">
        <f t="shared" ref="H24:H122" si="3">IF($F24="","","g")</f>
        <v/>
      </c>
      <c r="I24" s="24"/>
      <c r="J24" s="20" t="str">
        <f t="shared" si="1"/>
        <v/>
      </c>
      <c r="K24" s="21"/>
      <c r="L24" s="21"/>
      <c r="M24" s="1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5" customHeight="1">
      <c r="A25" s="6" t="s">
        <v>5</v>
      </c>
      <c r="B25" s="5">
        <f>SUM(F25:F34)</f>
        <v>0</v>
      </c>
      <c r="C25" s="17"/>
      <c r="D25" s="18" t="str">
        <f>IF(菜單→請菜名都修改這個!$E$3="","",菜單→請菜名都修改這個!$E$3)</f>
        <v/>
      </c>
      <c r="E25" s="58"/>
      <c r="F25" s="19"/>
      <c r="G25" s="275"/>
      <c r="H25" s="19" t="str">
        <f t="shared" si="3"/>
        <v/>
      </c>
      <c r="I25" s="18"/>
      <c r="J25" s="20" t="str">
        <f t="shared" si="1"/>
        <v/>
      </c>
      <c r="K25" s="21" t="str">
        <f>$J25&amp;"+"&amp;$J26&amp;"+"&amp;$J27&amp;"+"&amp;$J28&amp;"+"&amp;J29&amp;"+"&amp;J30&amp;"+"&amp;J31&amp;"+"&amp;$J32&amp;"+"&amp;$J33&amp;"+"&amp;$J34</f>
        <v>+++++++++</v>
      </c>
      <c r="L25" s="21" t="s">
        <v>94</v>
      </c>
      <c r="M25" s="18" t="str">
        <f>IF($I25="","",$I25)</f>
        <v/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customHeight="1">
      <c r="A26" s="6"/>
      <c r="B26" s="5"/>
      <c r="C26" s="17"/>
      <c r="D26" s="28"/>
      <c r="E26" s="58"/>
      <c r="F26" s="19"/>
      <c r="G26" s="275"/>
      <c r="H26" s="19" t="str">
        <f t="shared" si="3"/>
        <v/>
      </c>
      <c r="I26" s="18"/>
      <c r="J26" s="20" t="str">
        <f t="shared" si="1"/>
        <v/>
      </c>
      <c r="K26" s="21"/>
      <c r="L26" s="21"/>
      <c r="M26" s="18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customHeight="1">
      <c r="A27" s="6"/>
      <c r="B27" s="5"/>
      <c r="C27" s="17"/>
      <c r="D27" s="18"/>
      <c r="E27" s="57"/>
      <c r="F27" s="19"/>
      <c r="G27" s="275"/>
      <c r="H27" s="19" t="str">
        <f t="shared" si="3"/>
        <v/>
      </c>
      <c r="I27" s="18"/>
      <c r="J27" s="20" t="str">
        <f t="shared" si="1"/>
        <v/>
      </c>
      <c r="K27" s="21"/>
      <c r="L27" s="21"/>
      <c r="M27" s="18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customHeight="1">
      <c r="A28" s="6"/>
      <c r="B28" s="5"/>
      <c r="C28" s="17"/>
      <c r="D28" s="18"/>
      <c r="E28" s="57"/>
      <c r="F28" s="19"/>
      <c r="G28" s="275"/>
      <c r="H28" s="19" t="str">
        <f t="shared" si="3"/>
        <v/>
      </c>
      <c r="I28" s="18"/>
      <c r="J28" s="20" t="str">
        <f t="shared" si="1"/>
        <v/>
      </c>
      <c r="K28" s="21"/>
      <c r="L28" s="21"/>
      <c r="M28" s="1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5" customHeight="1">
      <c r="A29" s="6"/>
      <c r="B29" s="5"/>
      <c r="C29" s="17"/>
      <c r="D29" s="18"/>
      <c r="E29" s="58"/>
      <c r="F29" s="30"/>
      <c r="G29" s="30"/>
      <c r="H29" s="19" t="str">
        <f t="shared" si="3"/>
        <v/>
      </c>
      <c r="I29" s="31"/>
      <c r="J29" s="20" t="str">
        <f t="shared" si="1"/>
        <v/>
      </c>
      <c r="K29" s="21"/>
      <c r="L29" s="21"/>
      <c r="M29" s="1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5" customHeight="1">
      <c r="A30" s="6"/>
      <c r="B30" s="5"/>
      <c r="C30" s="17"/>
      <c r="D30" s="18"/>
      <c r="E30" s="18"/>
      <c r="F30" s="19"/>
      <c r="G30" s="40"/>
      <c r="H30" s="19" t="str">
        <f t="shared" si="3"/>
        <v/>
      </c>
      <c r="I30" s="18"/>
      <c r="J30" s="20" t="str">
        <f t="shared" si="1"/>
        <v/>
      </c>
      <c r="K30" s="21"/>
      <c r="L30" s="21"/>
      <c r="M30" s="1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5" customHeight="1">
      <c r="A31" s="6"/>
      <c r="B31" s="5"/>
      <c r="C31" s="17"/>
      <c r="D31" s="18"/>
      <c r="E31" s="18"/>
      <c r="F31" s="19"/>
      <c r="G31" s="40"/>
      <c r="H31" s="19" t="str">
        <f t="shared" si="3"/>
        <v/>
      </c>
      <c r="I31" s="18"/>
      <c r="J31" s="20" t="str">
        <f t="shared" si="1"/>
        <v/>
      </c>
      <c r="K31" s="21"/>
      <c r="L31" s="21"/>
      <c r="M31" s="1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5" customHeight="1">
      <c r="A32" s="6"/>
      <c r="B32" s="5"/>
      <c r="C32" s="17"/>
      <c r="D32" s="18"/>
      <c r="E32" s="18"/>
      <c r="F32" s="19"/>
      <c r="G32" s="40"/>
      <c r="H32" s="19" t="str">
        <f t="shared" si="3"/>
        <v/>
      </c>
      <c r="I32" s="18"/>
      <c r="J32" s="20" t="str">
        <f t="shared" si="1"/>
        <v/>
      </c>
      <c r="K32" s="21"/>
      <c r="L32" s="21"/>
      <c r="M32" s="1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5" customHeight="1">
      <c r="A33" s="6"/>
      <c r="B33" s="5"/>
      <c r="C33" s="17"/>
      <c r="D33" s="18"/>
      <c r="E33" s="18"/>
      <c r="F33" s="19"/>
      <c r="G33" s="40"/>
      <c r="H33" s="19" t="str">
        <f t="shared" si="3"/>
        <v/>
      </c>
      <c r="I33" s="18"/>
      <c r="J33" s="20" t="str">
        <f t="shared" si="1"/>
        <v/>
      </c>
      <c r="K33" s="21"/>
      <c r="L33" s="21"/>
      <c r="M33" s="1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.5" customHeight="1">
      <c r="A34" s="6"/>
      <c r="B34" s="5"/>
      <c r="C34" s="23"/>
      <c r="D34" s="24"/>
      <c r="E34" s="24"/>
      <c r="F34" s="25"/>
      <c r="G34" s="25"/>
      <c r="H34" s="25" t="str">
        <f t="shared" si="3"/>
        <v/>
      </c>
      <c r="I34" s="24"/>
      <c r="J34" s="20" t="str">
        <f t="shared" si="1"/>
        <v/>
      </c>
      <c r="K34" s="21"/>
      <c r="L34" s="21"/>
      <c r="M34" s="1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9.5" customHeight="1">
      <c r="A35" s="6" t="s">
        <v>6</v>
      </c>
      <c r="B35" s="5">
        <f>SUM(F35:F44)</f>
        <v>0</v>
      </c>
      <c r="C35" s="17"/>
      <c r="D35" s="18" t="str">
        <f>IF(菜單→請菜名都修改這個!$F$3="","",菜單→請菜名都修改這個!$F$3)</f>
        <v/>
      </c>
      <c r="E35" s="57"/>
      <c r="F35" s="19"/>
      <c r="G35" s="275"/>
      <c r="H35" s="19" t="str">
        <f t="shared" si="3"/>
        <v/>
      </c>
      <c r="I35" s="18"/>
      <c r="J35" s="20" t="str">
        <f t="shared" si="1"/>
        <v/>
      </c>
      <c r="K35" s="21" t="str">
        <f>$J35&amp;"+"&amp;$J36&amp;"+"&amp;$J37&amp;"+"&amp;$J38&amp;"+"&amp;J39&amp;"+"&amp;J40&amp;"+"&amp;J41&amp;"+"&amp;$J42&amp;"+"&amp;$J43&amp;"+"&amp;$J44</f>
        <v>+++++++++</v>
      </c>
      <c r="L35" s="21" t="s">
        <v>95</v>
      </c>
      <c r="M35" s="18" t="str">
        <f>IF($I35="","",$I35)</f>
        <v/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9.5" customHeight="1">
      <c r="A36" s="6"/>
      <c r="B36" s="5"/>
      <c r="C36" s="17"/>
      <c r="D36" s="28"/>
      <c r="E36" s="18"/>
      <c r="F36" s="19"/>
      <c r="G36" s="40"/>
      <c r="H36" s="19" t="str">
        <f t="shared" si="3"/>
        <v/>
      </c>
      <c r="I36" s="18"/>
      <c r="J36" s="20" t="str">
        <f t="shared" si="1"/>
        <v/>
      </c>
      <c r="K36" s="21"/>
      <c r="L36" s="21"/>
      <c r="M36" s="18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5" customHeight="1">
      <c r="A37" s="6"/>
      <c r="B37" s="5"/>
      <c r="C37" s="17"/>
      <c r="D37" s="18"/>
      <c r="E37" s="18"/>
      <c r="F37" s="19"/>
      <c r="G37" s="40"/>
      <c r="H37" s="19" t="str">
        <f t="shared" si="3"/>
        <v/>
      </c>
      <c r="I37" s="18"/>
      <c r="J37" s="20" t="str">
        <f t="shared" ref="J37:J55" si="4">$E37&amp;$F37&amp;$H37</f>
        <v/>
      </c>
      <c r="K37" s="21"/>
      <c r="L37" s="21"/>
      <c r="M37" s="1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9.5" customHeight="1">
      <c r="A38" s="6"/>
      <c r="B38" s="5"/>
      <c r="C38" s="17"/>
      <c r="D38" s="18"/>
      <c r="E38" s="18"/>
      <c r="F38" s="19"/>
      <c r="G38" s="40"/>
      <c r="H38" s="19" t="str">
        <f t="shared" si="3"/>
        <v/>
      </c>
      <c r="I38" s="18"/>
      <c r="J38" s="20" t="str">
        <f t="shared" si="4"/>
        <v/>
      </c>
      <c r="K38" s="21"/>
      <c r="L38" s="21"/>
      <c r="M38" s="18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9.5" customHeight="1">
      <c r="A39" s="6"/>
      <c r="B39" s="5"/>
      <c r="C39" s="17"/>
      <c r="D39" s="18"/>
      <c r="E39" s="18"/>
      <c r="F39" s="19"/>
      <c r="G39" s="40"/>
      <c r="H39" s="19" t="str">
        <f t="shared" si="3"/>
        <v/>
      </c>
      <c r="I39" s="18"/>
      <c r="J39" s="20" t="str">
        <f t="shared" si="4"/>
        <v/>
      </c>
      <c r="K39" s="21"/>
      <c r="L39" s="21"/>
      <c r="M39" s="18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9.5" customHeight="1">
      <c r="A40" s="6"/>
      <c r="B40" s="5"/>
      <c r="C40" s="17"/>
      <c r="D40" s="18"/>
      <c r="E40" s="18"/>
      <c r="F40" s="19"/>
      <c r="G40" s="40"/>
      <c r="H40" s="19" t="str">
        <f t="shared" si="3"/>
        <v/>
      </c>
      <c r="I40" s="18"/>
      <c r="J40" s="20" t="str">
        <f t="shared" si="4"/>
        <v/>
      </c>
      <c r="K40" s="21"/>
      <c r="L40" s="21"/>
      <c r="M40" s="18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9.5" customHeight="1">
      <c r="A41" s="6"/>
      <c r="B41" s="5"/>
      <c r="C41" s="17"/>
      <c r="D41" s="18"/>
      <c r="E41" s="18"/>
      <c r="F41" s="19"/>
      <c r="G41" s="40"/>
      <c r="H41" s="19" t="str">
        <f t="shared" si="3"/>
        <v/>
      </c>
      <c r="I41" s="18"/>
      <c r="J41" s="20" t="str">
        <f t="shared" si="4"/>
        <v/>
      </c>
      <c r="K41" s="21"/>
      <c r="L41" s="21"/>
      <c r="M41" s="1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9.5" customHeight="1">
      <c r="A42" s="6"/>
      <c r="B42" s="5"/>
      <c r="C42" s="17"/>
      <c r="D42" s="18"/>
      <c r="E42" s="18"/>
      <c r="F42" s="19"/>
      <c r="G42" s="40"/>
      <c r="H42" s="19" t="str">
        <f t="shared" si="3"/>
        <v/>
      </c>
      <c r="I42" s="18"/>
      <c r="J42" s="20" t="str">
        <f t="shared" si="4"/>
        <v/>
      </c>
      <c r="K42" s="21"/>
      <c r="L42" s="21"/>
      <c r="M42" s="1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.5" customHeight="1">
      <c r="A43" s="6"/>
      <c r="B43" s="5"/>
      <c r="C43" s="17"/>
      <c r="D43" s="18"/>
      <c r="E43" s="18"/>
      <c r="F43" s="19"/>
      <c r="G43" s="40"/>
      <c r="H43" s="19" t="str">
        <f t="shared" si="3"/>
        <v/>
      </c>
      <c r="I43" s="18"/>
      <c r="J43" s="20" t="str">
        <f t="shared" si="4"/>
        <v/>
      </c>
      <c r="K43" s="21"/>
      <c r="L43" s="21"/>
      <c r="M43" s="18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9.5" customHeight="1">
      <c r="A44" s="6"/>
      <c r="B44" s="5"/>
      <c r="C44" s="23"/>
      <c r="D44" s="24"/>
      <c r="E44" s="24"/>
      <c r="F44" s="25"/>
      <c r="G44" s="25"/>
      <c r="H44" s="25" t="str">
        <f t="shared" si="3"/>
        <v/>
      </c>
      <c r="I44" s="24"/>
      <c r="J44" s="20" t="str">
        <f t="shared" si="4"/>
        <v/>
      </c>
      <c r="K44" s="21"/>
      <c r="L44" s="21"/>
      <c r="M44" s="18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9.5" customHeight="1">
      <c r="A45" s="6" t="s">
        <v>85</v>
      </c>
      <c r="B45" s="5">
        <f>SUM(F45:F54)</f>
        <v>0</v>
      </c>
      <c r="C45" s="17"/>
      <c r="D45" s="18" t="str">
        <f>IF(菜單→請菜名都修改這個!$G$3="","",菜單→請菜名都修改這個!$G$3)</f>
        <v/>
      </c>
      <c r="E45" s="57"/>
      <c r="F45" s="19"/>
      <c r="G45" s="275"/>
      <c r="H45" s="19" t="str">
        <f t="shared" si="3"/>
        <v/>
      </c>
      <c r="I45" s="18"/>
      <c r="J45" s="20" t="str">
        <f t="shared" si="4"/>
        <v/>
      </c>
      <c r="K45" s="21" t="str">
        <f>$J45&amp;"+"&amp;$J46&amp;"+"&amp;$J47&amp;"+"&amp;$J48&amp;"+"&amp;J49&amp;"+"&amp;J50&amp;"+"&amp;J51&amp;"+"&amp;$J52&amp;"+"&amp;$J53&amp;"+"&amp;$J54</f>
        <v>+++++++++</v>
      </c>
      <c r="L45" s="21" t="s">
        <v>96</v>
      </c>
      <c r="M45" s="18" t="str">
        <f>IF($I45="","",$I45)</f>
        <v/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9.5" customHeight="1">
      <c r="A46" s="6"/>
      <c r="B46" s="5"/>
      <c r="C46" s="17"/>
      <c r="D46" s="28"/>
      <c r="E46" s="57"/>
      <c r="F46" s="19"/>
      <c r="G46" s="275"/>
      <c r="H46" s="19" t="str">
        <f t="shared" si="3"/>
        <v/>
      </c>
      <c r="I46" s="18"/>
      <c r="J46" s="20" t="str">
        <f t="shared" si="4"/>
        <v/>
      </c>
      <c r="K46" s="21"/>
      <c r="L46" s="21"/>
      <c r="M46" s="1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9.5" customHeight="1">
      <c r="A47" s="6"/>
      <c r="B47" s="5"/>
      <c r="C47" s="17"/>
      <c r="D47" s="18"/>
      <c r="E47" s="57"/>
      <c r="F47" s="19"/>
      <c r="G47" s="40"/>
      <c r="H47" s="19" t="str">
        <f t="shared" si="3"/>
        <v/>
      </c>
      <c r="I47" s="18"/>
      <c r="J47" s="20" t="str">
        <f t="shared" si="4"/>
        <v/>
      </c>
      <c r="K47" s="21"/>
      <c r="L47" s="21"/>
      <c r="M47" s="1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9.5" customHeight="1">
      <c r="A48" s="6"/>
      <c r="B48" s="5"/>
      <c r="C48" s="17"/>
      <c r="D48" s="18"/>
      <c r="E48" s="57"/>
      <c r="F48" s="19"/>
      <c r="G48" s="40"/>
      <c r="H48" s="19" t="str">
        <f t="shared" si="3"/>
        <v/>
      </c>
      <c r="I48" s="18"/>
      <c r="J48" s="20" t="str">
        <f t="shared" si="4"/>
        <v/>
      </c>
      <c r="K48" s="21"/>
      <c r="L48" s="21"/>
      <c r="M48" s="18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9.5" customHeight="1">
      <c r="A49" s="6"/>
      <c r="B49" s="5"/>
      <c r="C49" s="17"/>
      <c r="D49" s="18"/>
      <c r="E49" s="57"/>
      <c r="F49" s="19"/>
      <c r="G49" s="40"/>
      <c r="H49" s="19" t="str">
        <f t="shared" si="3"/>
        <v/>
      </c>
      <c r="I49" s="18"/>
      <c r="J49" s="20" t="str">
        <f t="shared" si="4"/>
        <v/>
      </c>
      <c r="K49" s="21"/>
      <c r="L49" s="21"/>
      <c r="M49" s="18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9.5" customHeight="1">
      <c r="A50" s="6"/>
      <c r="B50" s="5"/>
      <c r="C50" s="17"/>
      <c r="D50" s="18"/>
      <c r="E50" s="58"/>
      <c r="F50" s="19"/>
      <c r="G50" s="40"/>
      <c r="H50" s="19" t="str">
        <f t="shared" si="3"/>
        <v/>
      </c>
      <c r="I50" s="18"/>
      <c r="J50" s="20" t="str">
        <f t="shared" si="4"/>
        <v/>
      </c>
      <c r="K50" s="21"/>
      <c r="L50" s="21"/>
      <c r="M50" s="1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9.5" customHeight="1">
      <c r="A51" s="6"/>
      <c r="B51" s="5"/>
      <c r="C51" s="17"/>
      <c r="D51" s="18"/>
      <c r="E51" s="18"/>
      <c r="F51" s="19"/>
      <c r="G51" s="40"/>
      <c r="H51" s="19" t="str">
        <f t="shared" si="3"/>
        <v/>
      </c>
      <c r="I51" s="18"/>
      <c r="J51" s="20" t="str">
        <f t="shared" si="4"/>
        <v/>
      </c>
      <c r="K51" s="21"/>
      <c r="L51" s="21"/>
      <c r="M51" s="1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9.5" customHeight="1">
      <c r="A52" s="6"/>
      <c r="B52" s="5"/>
      <c r="C52" s="17"/>
      <c r="D52" s="18"/>
      <c r="E52" s="18"/>
      <c r="F52" s="19"/>
      <c r="G52" s="40"/>
      <c r="H52" s="19" t="str">
        <f t="shared" si="3"/>
        <v/>
      </c>
      <c r="I52" s="18"/>
      <c r="J52" s="20" t="str">
        <f t="shared" si="4"/>
        <v/>
      </c>
      <c r="K52" s="21"/>
      <c r="L52" s="21"/>
      <c r="M52" s="1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9.5" customHeight="1">
      <c r="A53" s="6"/>
      <c r="B53" s="5"/>
      <c r="C53" s="17"/>
      <c r="D53" s="18"/>
      <c r="E53" s="18"/>
      <c r="F53" s="19"/>
      <c r="G53" s="40"/>
      <c r="H53" s="19" t="str">
        <f t="shared" si="3"/>
        <v/>
      </c>
      <c r="I53" s="18"/>
      <c r="J53" s="20" t="str">
        <f t="shared" si="4"/>
        <v/>
      </c>
      <c r="K53" s="21"/>
      <c r="L53" s="21"/>
      <c r="M53" s="18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9.5" customHeight="1" thickBot="1">
      <c r="A54" s="6"/>
      <c r="B54" s="5"/>
      <c r="C54" s="32"/>
      <c r="D54" s="33"/>
      <c r="E54" s="33"/>
      <c r="F54" s="34"/>
      <c r="G54" s="34"/>
      <c r="H54" s="34" t="str">
        <f t="shared" si="3"/>
        <v/>
      </c>
      <c r="I54" s="33"/>
      <c r="J54" s="20" t="str">
        <f t="shared" si="4"/>
        <v/>
      </c>
      <c r="K54" s="21"/>
      <c r="L54" s="21"/>
      <c r="M54" s="18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9.5" customHeight="1">
      <c r="A55" s="6" t="s">
        <v>19</v>
      </c>
      <c r="B55" s="5"/>
      <c r="C55" s="35" t="str">
        <f>IF($D55="","",$C$5)</f>
        <v/>
      </c>
      <c r="D55" s="36" t="str">
        <f>IF(菜單→請菜名都修改這個!$H$3="","",菜單→請菜名都修改這個!$H$3)</f>
        <v/>
      </c>
      <c r="E55" s="36"/>
      <c r="F55" s="37"/>
      <c r="G55" s="37"/>
      <c r="H55" s="37" t="str">
        <f t="shared" si="3"/>
        <v/>
      </c>
      <c r="I55" s="36"/>
      <c r="J55" s="20" t="str">
        <f t="shared" si="4"/>
        <v/>
      </c>
      <c r="K55" s="21" t="str">
        <f>$J55</f>
        <v/>
      </c>
      <c r="L55" s="21" t="s">
        <v>86</v>
      </c>
      <c r="M55" s="18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s="62" customFormat="1" ht="19.5" customHeight="1">
      <c r="A56" s="6" t="s">
        <v>3</v>
      </c>
      <c r="B56" s="5">
        <f>SUM(F56:F65)</f>
        <v>0</v>
      </c>
      <c r="C56" s="17">
        <f>IF($D56="","",菜單→請菜名都修改這個!$A$4)</f>
        <v>45020</v>
      </c>
      <c r="D56" s="41" t="str">
        <f>IF(菜單→請菜名都修改這個!$C$4="","",菜單→請菜名都修改這個!$C$4)</f>
        <v>兒童節放假一天</v>
      </c>
      <c r="E56" s="57"/>
      <c r="F56" s="40"/>
      <c r="G56" s="275"/>
      <c r="H56" s="40" t="str">
        <f t="shared" si="3"/>
        <v/>
      </c>
      <c r="I56" s="41"/>
      <c r="J56" s="20" t="str">
        <f t="shared" ref="J56:J62" si="5">$E56&amp;$F56&amp;$H56</f>
        <v/>
      </c>
      <c r="K56" s="21" t="str">
        <f>$J56&amp;"+"&amp;$J57&amp;"+"&amp;$J58&amp;"+"&amp;$J59&amp;"+"&amp;J60&amp;"+"&amp;J61&amp;"+"&amp;J62&amp;"+"&amp;$J63&amp;"+"&amp;$J64&amp;"+"&amp;$J65</f>
        <v>+++++++++</v>
      </c>
      <c r="L56" s="21" t="s">
        <v>98</v>
      </c>
      <c r="M56" s="41" t="str">
        <f>IF($I56="","",$I56)</f>
        <v/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s="62" customFormat="1" ht="19.5" customHeight="1">
      <c r="A57" s="6"/>
      <c r="B57" s="5"/>
      <c r="C57" s="17"/>
      <c r="D57" s="41"/>
      <c r="E57" s="57"/>
      <c r="F57" s="40"/>
      <c r="G57" s="275"/>
      <c r="H57" s="40" t="str">
        <f t="shared" si="3"/>
        <v/>
      </c>
      <c r="I57" s="41"/>
      <c r="J57" s="20" t="str">
        <f t="shared" si="5"/>
        <v/>
      </c>
      <c r="K57" s="21"/>
      <c r="L57" s="21"/>
      <c r="M57" s="41" t="str">
        <f>IF($I57="","",$I57)</f>
        <v/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s="62" customFormat="1" ht="19.5" customHeight="1">
      <c r="A58" s="6"/>
      <c r="B58" s="5"/>
      <c r="C58" s="17"/>
      <c r="D58" s="41"/>
      <c r="E58" s="57"/>
      <c r="F58" s="40"/>
      <c r="G58" s="275"/>
      <c r="H58" s="40" t="str">
        <f t="shared" si="3"/>
        <v/>
      </c>
      <c r="I58" s="41"/>
      <c r="J58" s="20" t="str">
        <f t="shared" si="5"/>
        <v/>
      </c>
      <c r="K58" s="21"/>
      <c r="L58" s="21"/>
      <c r="M58" s="41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s="62" customFormat="1" ht="19.5" customHeight="1">
      <c r="A59" s="6"/>
      <c r="B59" s="5"/>
      <c r="C59" s="17"/>
      <c r="D59" s="41"/>
      <c r="E59" s="57"/>
      <c r="F59" s="40"/>
      <c r="G59" s="40"/>
      <c r="H59" s="40" t="str">
        <f t="shared" si="3"/>
        <v/>
      </c>
      <c r="I59" s="41"/>
      <c r="J59" s="20" t="str">
        <f t="shared" si="5"/>
        <v/>
      </c>
      <c r="K59" s="21"/>
      <c r="L59" s="21"/>
      <c r="M59" s="4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s="62" customFormat="1" ht="19.5" customHeight="1">
      <c r="A60" s="6"/>
      <c r="B60" s="5"/>
      <c r="C60" s="17"/>
      <c r="D60" s="41"/>
      <c r="E60" s="57"/>
      <c r="F60" s="40"/>
      <c r="G60" s="40"/>
      <c r="H60" s="40" t="str">
        <f t="shared" si="3"/>
        <v/>
      </c>
      <c r="I60" s="41"/>
      <c r="J60" s="20" t="str">
        <f t="shared" si="5"/>
        <v/>
      </c>
      <c r="K60" s="21"/>
      <c r="L60" s="21"/>
      <c r="M60" s="41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s="62" customFormat="1" ht="19.5" customHeight="1">
      <c r="A61" s="6"/>
      <c r="B61" s="5"/>
      <c r="C61" s="17"/>
      <c r="D61" s="41"/>
      <c r="E61" s="41"/>
      <c r="F61" s="40"/>
      <c r="G61" s="40"/>
      <c r="H61" s="40" t="str">
        <f t="shared" si="3"/>
        <v/>
      </c>
      <c r="I61" s="41"/>
      <c r="J61" s="20" t="str">
        <f t="shared" si="5"/>
        <v/>
      </c>
      <c r="K61" s="21"/>
      <c r="L61" s="21"/>
      <c r="M61" s="41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s="62" customFormat="1" ht="19.5" customHeight="1">
      <c r="A62" s="6"/>
      <c r="B62" s="5"/>
      <c r="C62" s="17"/>
      <c r="D62" s="41"/>
      <c r="E62" s="41"/>
      <c r="F62" s="40"/>
      <c r="G62" s="40"/>
      <c r="H62" s="40" t="str">
        <f t="shared" si="3"/>
        <v/>
      </c>
      <c r="I62" s="41"/>
      <c r="J62" s="20" t="str">
        <f t="shared" si="5"/>
        <v/>
      </c>
      <c r="K62" s="21"/>
      <c r="L62" s="21"/>
      <c r="M62" s="41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s="62" customFormat="1" ht="16.5" customHeight="1">
      <c r="A63" s="6"/>
      <c r="B63" s="5"/>
      <c r="C63" s="22"/>
      <c r="D63" s="41"/>
      <c r="E63" s="38"/>
      <c r="F63" s="40"/>
      <c r="G63" s="40"/>
      <c r="H63" s="40" t="str">
        <f t="shared" si="3"/>
        <v/>
      </c>
      <c r="I63" s="41"/>
      <c r="J63" s="20" t="str">
        <f t="shared" ref="J63:J101" si="6">$E63&amp;$F63&amp;$H63</f>
        <v/>
      </c>
      <c r="K63" s="21"/>
      <c r="L63" s="21"/>
      <c r="M63" s="41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s="62" customFormat="1" ht="19.5" customHeight="1">
      <c r="A64" s="6"/>
      <c r="B64" s="5"/>
      <c r="C64" s="17"/>
      <c r="D64" s="41"/>
      <c r="E64" s="41"/>
      <c r="F64" s="40"/>
      <c r="G64" s="40"/>
      <c r="H64" s="40" t="str">
        <f t="shared" si="3"/>
        <v/>
      </c>
      <c r="I64" s="41"/>
      <c r="J64" s="20" t="str">
        <f t="shared" si="6"/>
        <v/>
      </c>
      <c r="K64" s="21"/>
      <c r="L64" s="21"/>
      <c r="M64" s="41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s="62" customFormat="1" ht="19.5" customHeight="1">
      <c r="A65" s="6"/>
      <c r="B65" s="5"/>
      <c r="C65" s="23"/>
      <c r="D65" s="24"/>
      <c r="E65" s="24"/>
      <c r="F65" s="25"/>
      <c r="G65" s="25"/>
      <c r="H65" s="25" t="str">
        <f t="shared" si="3"/>
        <v/>
      </c>
      <c r="I65" s="24"/>
      <c r="J65" s="20" t="str">
        <f t="shared" si="6"/>
        <v/>
      </c>
      <c r="K65" s="21"/>
      <c r="L65" s="21"/>
      <c r="M65" s="41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s="62" customFormat="1" ht="19.5" customHeight="1">
      <c r="A66" s="6" t="s">
        <v>4</v>
      </c>
      <c r="B66" s="5">
        <f>SUM(F66:F75)</f>
        <v>0</v>
      </c>
      <c r="C66" s="26">
        <f>$C56</f>
        <v>45020</v>
      </c>
      <c r="D66" s="41" t="str">
        <f>IF(菜單→請菜名都修改這個!$D$4="","",菜單→請菜名都修改這個!$D$4)</f>
        <v/>
      </c>
      <c r="E66" s="57"/>
      <c r="F66" s="40"/>
      <c r="G66" s="275"/>
      <c r="H66" s="40" t="str">
        <f t="shared" si="3"/>
        <v/>
      </c>
      <c r="I66" s="41"/>
      <c r="J66" s="20" t="str">
        <f t="shared" si="6"/>
        <v/>
      </c>
      <c r="K66" s="21" t="str">
        <f>$J66&amp;"+"&amp;$J67&amp;"+"&amp;$J68&amp;"+"&amp;$J69&amp;"+"&amp;J70&amp;"+"&amp;J71&amp;"+"&amp;J72&amp;"+"&amp;$J73&amp;"+"&amp;$J74&amp;"+"&amp;$J75</f>
        <v>+++++++++</v>
      </c>
      <c r="L66" s="21" t="s">
        <v>99</v>
      </c>
      <c r="M66" s="41" t="str">
        <f>IF($I66="","",$I66)</f>
        <v/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s="62" customFormat="1" ht="19.5" customHeight="1">
      <c r="A67" s="6"/>
      <c r="B67" s="5"/>
      <c r="C67" s="17"/>
      <c r="D67" s="28"/>
      <c r="E67" s="58"/>
      <c r="F67" s="40"/>
      <c r="G67" s="275"/>
      <c r="H67" s="40" t="str">
        <f t="shared" si="3"/>
        <v/>
      </c>
      <c r="I67" s="41"/>
      <c r="J67" s="20" t="str">
        <f t="shared" si="6"/>
        <v/>
      </c>
      <c r="K67" s="21"/>
      <c r="L67" s="21"/>
      <c r="M67" s="41" t="str">
        <f>IF($I67="","",$I67)</f>
        <v/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s="62" customFormat="1" ht="19.5" customHeight="1">
      <c r="A68" s="6"/>
      <c r="B68" s="5"/>
      <c r="C68" s="17"/>
      <c r="D68" s="41"/>
      <c r="E68" s="57"/>
      <c r="F68" s="40"/>
      <c r="G68" s="275"/>
      <c r="H68" s="40" t="str">
        <f t="shared" si="3"/>
        <v/>
      </c>
      <c r="I68" s="41"/>
      <c r="J68" s="20" t="str">
        <f t="shared" si="6"/>
        <v/>
      </c>
      <c r="K68" s="21"/>
      <c r="L68" s="21"/>
      <c r="M68" s="41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s="62" customFormat="1" ht="19.5" customHeight="1">
      <c r="A69" s="6"/>
      <c r="B69" s="5"/>
      <c r="C69" s="17"/>
      <c r="D69" s="41"/>
      <c r="E69" s="57"/>
      <c r="F69" s="40"/>
      <c r="G69" s="40"/>
      <c r="H69" s="40" t="str">
        <f t="shared" si="3"/>
        <v/>
      </c>
      <c r="I69" s="41"/>
      <c r="J69" s="20" t="str">
        <f t="shared" si="6"/>
        <v/>
      </c>
      <c r="K69" s="21"/>
      <c r="L69" s="21"/>
      <c r="M69" s="41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s="62" customFormat="1" ht="19.5" customHeight="1">
      <c r="A70" s="6"/>
      <c r="B70" s="5"/>
      <c r="C70" s="17"/>
      <c r="D70" s="41"/>
      <c r="E70" s="57"/>
      <c r="F70" s="40"/>
      <c r="G70" s="40"/>
      <c r="H70" s="40" t="str">
        <f t="shared" si="3"/>
        <v/>
      </c>
      <c r="I70" s="41"/>
      <c r="J70" s="20" t="str">
        <f t="shared" si="6"/>
        <v/>
      </c>
      <c r="K70" s="21"/>
      <c r="L70" s="21"/>
      <c r="M70" s="41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s="62" customFormat="1" ht="19.5" customHeight="1">
      <c r="A71" s="6"/>
      <c r="B71" s="5"/>
      <c r="C71" s="17"/>
      <c r="D71" s="41"/>
      <c r="E71" s="57"/>
      <c r="F71" s="40"/>
      <c r="G71" s="40"/>
      <c r="H71" s="40" t="str">
        <f t="shared" ref="H71:H108" si="7">IF($F71="","","g")</f>
        <v/>
      </c>
      <c r="I71" s="41"/>
      <c r="J71" s="20" t="str">
        <f t="shared" si="6"/>
        <v/>
      </c>
      <c r="K71" s="21"/>
      <c r="L71" s="21"/>
      <c r="M71" s="41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s="62" customFormat="1" ht="19.5" customHeight="1">
      <c r="A72" s="6"/>
      <c r="B72" s="5"/>
      <c r="C72" s="17"/>
      <c r="D72" s="41"/>
      <c r="E72" s="41"/>
      <c r="F72" s="40"/>
      <c r="G72" s="40"/>
      <c r="H72" s="40" t="str">
        <f t="shared" si="7"/>
        <v/>
      </c>
      <c r="I72" s="41"/>
      <c r="J72" s="20" t="str">
        <f t="shared" si="6"/>
        <v/>
      </c>
      <c r="K72" s="21"/>
      <c r="L72" s="21"/>
      <c r="M72" s="41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s="62" customFormat="1" ht="19.5" customHeight="1">
      <c r="A73" s="6"/>
      <c r="B73" s="5"/>
      <c r="C73" s="17"/>
      <c r="D73" s="41"/>
      <c r="E73" s="41"/>
      <c r="F73" s="40"/>
      <c r="G73" s="40"/>
      <c r="H73" s="40" t="str">
        <f t="shared" si="7"/>
        <v/>
      </c>
      <c r="I73" s="41"/>
      <c r="J73" s="20" t="str">
        <f t="shared" si="6"/>
        <v/>
      </c>
      <c r="K73" s="21"/>
      <c r="L73" s="21"/>
      <c r="M73" s="41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s="62" customFormat="1" ht="19.5" customHeight="1">
      <c r="A74" s="6"/>
      <c r="B74" s="5"/>
      <c r="C74" s="17"/>
      <c r="D74" s="41"/>
      <c r="E74" s="41"/>
      <c r="F74" s="40"/>
      <c r="G74" s="40"/>
      <c r="H74" s="40" t="str">
        <f t="shared" si="7"/>
        <v/>
      </c>
      <c r="I74" s="41"/>
      <c r="J74" s="20" t="str">
        <f t="shared" si="6"/>
        <v/>
      </c>
      <c r="K74" s="21"/>
      <c r="L74" s="21"/>
      <c r="M74" s="41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s="62" customFormat="1" ht="19.5" customHeight="1">
      <c r="A75" s="6"/>
      <c r="B75" s="5"/>
      <c r="C75" s="23"/>
      <c r="D75" s="24"/>
      <c r="E75" s="24"/>
      <c r="F75" s="25"/>
      <c r="G75" s="25"/>
      <c r="H75" s="25" t="str">
        <f t="shared" si="7"/>
        <v/>
      </c>
      <c r="I75" s="24"/>
      <c r="J75" s="20" t="str">
        <f t="shared" si="6"/>
        <v/>
      </c>
      <c r="K75" s="21"/>
      <c r="L75" s="21"/>
      <c r="M75" s="41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s="62" customFormat="1" ht="19.5" customHeight="1">
      <c r="A76" s="6" t="s">
        <v>5</v>
      </c>
      <c r="B76" s="5">
        <f>SUM(F76:F87)</f>
        <v>0</v>
      </c>
      <c r="C76" s="17"/>
      <c r="D76" s="41" t="str">
        <f>IF(菜單→請菜名都修改這個!$E$4="","",菜單→請菜名都修改這個!$E$4)</f>
        <v/>
      </c>
      <c r="E76" s="57"/>
      <c r="F76" s="40"/>
      <c r="G76" s="275"/>
      <c r="H76" s="40" t="str">
        <f t="shared" si="7"/>
        <v/>
      </c>
      <c r="I76" s="41"/>
      <c r="J76" s="20" t="str">
        <f t="shared" si="6"/>
        <v/>
      </c>
      <c r="K76" s="21" t="str">
        <f>$J76&amp;"+"&amp;$J77&amp;"+"&amp;$J80&amp;"+"&amp;$J81&amp;"+"&amp;J82&amp;"+"&amp;J83&amp;"+"&amp;J84&amp;"+"&amp;$J85&amp;"+"&amp;$J86&amp;"+"&amp;$J87</f>
        <v>+++++++++</v>
      </c>
      <c r="L76" s="21" t="s">
        <v>100</v>
      </c>
      <c r="M76" s="41" t="str">
        <f>IF($I76="","",$I76)</f>
        <v/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s="62" customFormat="1" ht="19.5" customHeight="1">
      <c r="A77" s="6"/>
      <c r="B77" s="5"/>
      <c r="C77" s="17"/>
      <c r="D77" s="28"/>
      <c r="E77" s="57"/>
      <c r="F77" s="40"/>
      <c r="G77" s="275"/>
      <c r="H77" s="40" t="str">
        <f t="shared" si="7"/>
        <v/>
      </c>
      <c r="I77" s="41"/>
      <c r="J77" s="20" t="str">
        <f t="shared" si="6"/>
        <v/>
      </c>
      <c r="K77" s="21"/>
      <c r="L77" s="21"/>
      <c r="M77" s="41" t="str">
        <f>IF($I77="","",$I77)</f>
        <v/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s="79" customFormat="1" ht="19.5" customHeight="1">
      <c r="A78" s="6"/>
      <c r="B78" s="5"/>
      <c r="C78" s="17"/>
      <c r="D78" s="28"/>
      <c r="E78" s="57"/>
      <c r="F78" s="40"/>
      <c r="G78" s="275"/>
      <c r="H78" s="40" t="str">
        <f t="shared" si="7"/>
        <v/>
      </c>
      <c r="I78" s="41"/>
      <c r="J78" s="20" t="str">
        <f t="shared" si="6"/>
        <v/>
      </c>
      <c r="K78" s="21"/>
      <c r="L78" s="21"/>
      <c r="M78" s="41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s="79" customFormat="1" ht="19.5" customHeight="1">
      <c r="A79" s="6"/>
      <c r="B79" s="5"/>
      <c r="C79" s="17"/>
      <c r="D79" s="28"/>
      <c r="E79" s="57"/>
      <c r="F79" s="40"/>
      <c r="G79" s="275"/>
      <c r="H79" s="40" t="str">
        <f t="shared" si="7"/>
        <v/>
      </c>
      <c r="I79" s="41"/>
      <c r="J79" s="20" t="str">
        <f t="shared" si="6"/>
        <v/>
      </c>
      <c r="K79" s="21"/>
      <c r="L79" s="21"/>
      <c r="M79" s="41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s="62" customFormat="1" ht="19.5" customHeight="1">
      <c r="A80" s="6"/>
      <c r="B80" s="5"/>
      <c r="C80" s="17"/>
      <c r="D80" s="41"/>
      <c r="E80" s="57"/>
      <c r="F80" s="40"/>
      <c r="G80" s="275"/>
      <c r="H80" s="40" t="str">
        <f t="shared" si="7"/>
        <v/>
      </c>
      <c r="I80" s="41"/>
      <c r="J80" s="20" t="str">
        <f t="shared" si="6"/>
        <v/>
      </c>
      <c r="K80" s="21"/>
      <c r="L80" s="21"/>
      <c r="M80" s="41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s="62" customFormat="1" ht="19.5" customHeight="1">
      <c r="A81" s="6"/>
      <c r="B81" s="5"/>
      <c r="C81" s="17"/>
      <c r="D81" s="41"/>
      <c r="E81" s="57"/>
      <c r="F81" s="40"/>
      <c r="G81" s="40"/>
      <c r="H81" s="40" t="str">
        <f t="shared" si="7"/>
        <v/>
      </c>
      <c r="I81" s="41"/>
      <c r="J81" s="20" t="str">
        <f t="shared" si="6"/>
        <v/>
      </c>
      <c r="K81" s="21"/>
      <c r="L81" s="21"/>
      <c r="M81" s="41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s="62" customFormat="1" ht="19.5" customHeight="1">
      <c r="A82" s="6"/>
      <c r="B82" s="5"/>
      <c r="C82" s="17"/>
      <c r="D82" s="41"/>
      <c r="E82" s="58"/>
      <c r="F82" s="40"/>
      <c r="G82" s="40"/>
      <c r="H82" s="40" t="str">
        <f t="shared" si="7"/>
        <v/>
      </c>
      <c r="I82" s="41"/>
      <c r="J82" s="20" t="str">
        <f t="shared" si="6"/>
        <v/>
      </c>
      <c r="K82" s="21"/>
      <c r="L82" s="21"/>
      <c r="M82" s="41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s="62" customFormat="1" ht="19.5" customHeight="1">
      <c r="A83" s="6"/>
      <c r="B83" s="5"/>
      <c r="C83" s="17"/>
      <c r="D83" s="41"/>
      <c r="E83" s="58"/>
      <c r="F83" s="40"/>
      <c r="G83" s="40"/>
      <c r="H83" s="40" t="str">
        <f t="shared" si="7"/>
        <v/>
      </c>
      <c r="I83" s="41"/>
      <c r="J83" s="20" t="str">
        <f t="shared" si="6"/>
        <v/>
      </c>
      <c r="K83" s="21"/>
      <c r="L83" s="21"/>
      <c r="M83" s="41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s="62" customFormat="1" ht="19.5" customHeight="1">
      <c r="A84" s="6"/>
      <c r="B84" s="5"/>
      <c r="C84" s="17"/>
      <c r="D84" s="41"/>
      <c r="E84" s="67"/>
      <c r="F84" s="40"/>
      <c r="G84" s="40"/>
      <c r="H84" s="40" t="str">
        <f t="shared" si="7"/>
        <v/>
      </c>
      <c r="I84" s="41"/>
      <c r="J84" s="20" t="str">
        <f t="shared" si="6"/>
        <v/>
      </c>
      <c r="K84" s="21"/>
      <c r="L84" s="21"/>
      <c r="M84" s="41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s="62" customFormat="1" ht="19.5" customHeight="1">
      <c r="A85" s="6"/>
      <c r="B85" s="5"/>
      <c r="C85" s="17"/>
      <c r="D85" s="41"/>
      <c r="E85" s="41"/>
      <c r="F85" s="40"/>
      <c r="G85" s="40"/>
      <c r="H85" s="40" t="str">
        <f t="shared" si="7"/>
        <v/>
      </c>
      <c r="I85" s="41"/>
      <c r="J85" s="20" t="str">
        <f t="shared" si="6"/>
        <v/>
      </c>
      <c r="K85" s="21"/>
      <c r="L85" s="21"/>
      <c r="M85" s="41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s="62" customFormat="1" ht="19.5" customHeight="1">
      <c r="A86" s="6"/>
      <c r="B86" s="5"/>
      <c r="C86" s="17"/>
      <c r="D86" s="41"/>
      <c r="E86" s="41"/>
      <c r="F86" s="40"/>
      <c r="G86" s="40"/>
      <c r="H86" s="40" t="str">
        <f t="shared" si="7"/>
        <v/>
      </c>
      <c r="I86" s="41"/>
      <c r="J86" s="20" t="str">
        <f t="shared" si="6"/>
        <v/>
      </c>
      <c r="K86" s="21"/>
      <c r="L86" s="21"/>
      <c r="M86" s="41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s="62" customFormat="1" ht="19.5" customHeight="1">
      <c r="A87" s="6"/>
      <c r="B87" s="5"/>
      <c r="C87" s="23"/>
      <c r="D87" s="24"/>
      <c r="E87" s="24"/>
      <c r="F87" s="25"/>
      <c r="G87" s="25"/>
      <c r="H87" s="25" t="str">
        <f t="shared" si="7"/>
        <v/>
      </c>
      <c r="I87" s="24"/>
      <c r="J87" s="20" t="str">
        <f t="shared" si="6"/>
        <v/>
      </c>
      <c r="K87" s="21"/>
      <c r="L87" s="21"/>
      <c r="M87" s="41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s="62" customFormat="1" ht="19.5" customHeight="1">
      <c r="A88" s="6" t="s">
        <v>6</v>
      </c>
      <c r="B88" s="5">
        <f>SUM(F88:F97)</f>
        <v>0</v>
      </c>
      <c r="C88" s="17"/>
      <c r="D88" s="41" t="str">
        <f>IF(菜單→請菜名都修改這個!$F$4="","",菜單→請菜名都修改這個!$F$4)</f>
        <v/>
      </c>
      <c r="E88" s="57"/>
      <c r="F88" s="40"/>
      <c r="G88" s="275"/>
      <c r="H88" s="40" t="str">
        <f t="shared" si="7"/>
        <v/>
      </c>
      <c r="I88" s="41"/>
      <c r="J88" s="20" t="str">
        <f t="shared" si="6"/>
        <v/>
      </c>
      <c r="K88" s="21" t="str">
        <f>$J88&amp;"+"&amp;$J89&amp;"+"&amp;$J90&amp;"+"&amp;$J91&amp;"+"&amp;J92&amp;"+"&amp;J93&amp;"+"&amp;J94&amp;"+"&amp;$J95&amp;"+"&amp;$J96&amp;"+"&amp;$J97</f>
        <v>+++++++++</v>
      </c>
      <c r="L88" s="21" t="s">
        <v>84</v>
      </c>
      <c r="M88" s="41" t="str">
        <f>IF($I88="","",$I88)</f>
        <v/>
      </c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s="62" customFormat="1" ht="19.5" customHeight="1">
      <c r="A89" s="6"/>
      <c r="B89" s="5"/>
      <c r="C89" s="17"/>
      <c r="D89" s="28"/>
      <c r="E89" s="41"/>
      <c r="F89" s="40"/>
      <c r="G89" s="40"/>
      <c r="H89" s="40" t="str">
        <f t="shared" si="7"/>
        <v/>
      </c>
      <c r="I89" s="41"/>
      <c r="J89" s="20" t="str">
        <f t="shared" si="6"/>
        <v/>
      </c>
      <c r="K89" s="21"/>
      <c r="L89" s="21"/>
      <c r="M89" s="41" t="str">
        <f>IF($I89="","",$I89)</f>
        <v/>
      </c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s="62" customFormat="1" ht="19.5" customHeight="1">
      <c r="A90" s="6"/>
      <c r="B90" s="5"/>
      <c r="C90" s="17"/>
      <c r="D90" s="41"/>
      <c r="E90" s="41"/>
      <c r="F90" s="40"/>
      <c r="G90" s="40"/>
      <c r="H90" s="40" t="str">
        <f t="shared" si="7"/>
        <v/>
      </c>
      <c r="I90" s="41"/>
      <c r="J90" s="20" t="str">
        <f t="shared" si="6"/>
        <v/>
      </c>
      <c r="K90" s="21"/>
      <c r="L90" s="21"/>
      <c r="M90" s="41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s="62" customFormat="1" ht="19.5" customHeight="1">
      <c r="A91" s="6"/>
      <c r="B91" s="5"/>
      <c r="C91" s="17"/>
      <c r="D91" s="41"/>
      <c r="E91" s="41"/>
      <c r="F91" s="40"/>
      <c r="G91" s="40"/>
      <c r="H91" s="40" t="str">
        <f t="shared" si="7"/>
        <v/>
      </c>
      <c r="I91" s="41"/>
      <c r="J91" s="20" t="str">
        <f t="shared" si="6"/>
        <v/>
      </c>
      <c r="K91" s="21"/>
      <c r="L91" s="21"/>
      <c r="M91" s="41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s="62" customFormat="1" ht="19.5" customHeight="1">
      <c r="A92" s="6"/>
      <c r="B92" s="5"/>
      <c r="C92" s="17"/>
      <c r="D92" s="41"/>
      <c r="E92" s="41"/>
      <c r="F92" s="40"/>
      <c r="G92" s="40"/>
      <c r="H92" s="40" t="str">
        <f t="shared" si="7"/>
        <v/>
      </c>
      <c r="I92" s="41"/>
      <c r="J92" s="20" t="str">
        <f t="shared" si="6"/>
        <v/>
      </c>
      <c r="K92" s="21"/>
      <c r="L92" s="21"/>
      <c r="M92" s="41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s="62" customFormat="1" ht="19.5" customHeight="1">
      <c r="A93" s="6"/>
      <c r="B93" s="5"/>
      <c r="C93" s="17"/>
      <c r="D93" s="41"/>
      <c r="E93" s="41"/>
      <c r="F93" s="40"/>
      <c r="G93" s="40"/>
      <c r="H93" s="40" t="str">
        <f t="shared" si="7"/>
        <v/>
      </c>
      <c r="I93" s="41"/>
      <c r="J93" s="20" t="str">
        <f t="shared" si="6"/>
        <v/>
      </c>
      <c r="K93" s="21"/>
      <c r="L93" s="21"/>
      <c r="M93" s="41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s="62" customFormat="1" ht="19.5" customHeight="1">
      <c r="A94" s="6"/>
      <c r="B94" s="5"/>
      <c r="C94" s="17"/>
      <c r="D94" s="41"/>
      <c r="E94" s="41"/>
      <c r="F94" s="40"/>
      <c r="G94" s="40"/>
      <c r="H94" s="40" t="str">
        <f t="shared" si="7"/>
        <v/>
      </c>
      <c r="I94" s="41"/>
      <c r="J94" s="20" t="str">
        <f t="shared" si="6"/>
        <v/>
      </c>
      <c r="K94" s="21"/>
      <c r="L94" s="21"/>
      <c r="M94" s="41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s="62" customFormat="1" ht="19.5" customHeight="1">
      <c r="A95" s="6"/>
      <c r="B95" s="5"/>
      <c r="C95" s="17"/>
      <c r="D95" s="41"/>
      <c r="E95" s="41"/>
      <c r="F95" s="40"/>
      <c r="G95" s="40"/>
      <c r="H95" s="40" t="str">
        <f t="shared" si="7"/>
        <v/>
      </c>
      <c r="I95" s="41"/>
      <c r="J95" s="20" t="str">
        <f t="shared" si="6"/>
        <v/>
      </c>
      <c r="K95" s="21"/>
      <c r="L95" s="21"/>
      <c r="M95" s="41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s="62" customFormat="1" ht="19.5" customHeight="1">
      <c r="A96" s="6"/>
      <c r="B96" s="5"/>
      <c r="C96" s="17"/>
      <c r="D96" s="41"/>
      <c r="E96" s="41"/>
      <c r="F96" s="40"/>
      <c r="G96" s="40"/>
      <c r="H96" s="40" t="str">
        <f t="shared" si="7"/>
        <v/>
      </c>
      <c r="I96" s="41"/>
      <c r="J96" s="20" t="str">
        <f t="shared" si="6"/>
        <v/>
      </c>
      <c r="K96" s="21"/>
      <c r="L96" s="21"/>
      <c r="M96" s="41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s="62" customFormat="1" ht="19.5" customHeight="1">
      <c r="A97" s="6"/>
      <c r="B97" s="5"/>
      <c r="C97" s="23"/>
      <c r="D97" s="24"/>
      <c r="E97" s="24"/>
      <c r="F97" s="25"/>
      <c r="G97" s="25"/>
      <c r="H97" s="25" t="str">
        <f t="shared" si="7"/>
        <v/>
      </c>
      <c r="I97" s="24"/>
      <c r="J97" s="20" t="str">
        <f t="shared" si="6"/>
        <v/>
      </c>
      <c r="K97" s="21"/>
      <c r="L97" s="21"/>
      <c r="M97" s="41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s="62" customFormat="1" ht="19.5" customHeight="1">
      <c r="A98" s="6" t="s">
        <v>85</v>
      </c>
      <c r="B98" s="5">
        <f>SUM(F98:F107)</f>
        <v>0</v>
      </c>
      <c r="C98" s="17"/>
      <c r="D98" s="41" t="str">
        <f>IF(菜單→請菜名都修改這個!$G$4="","",菜單→請菜名都修改這個!$G$4)</f>
        <v/>
      </c>
      <c r="E98" s="57"/>
      <c r="F98" s="40"/>
      <c r="G98" s="275"/>
      <c r="H98" s="40" t="str">
        <f t="shared" si="7"/>
        <v/>
      </c>
      <c r="I98" s="41"/>
      <c r="J98" s="20" t="str">
        <f t="shared" si="6"/>
        <v/>
      </c>
      <c r="K98" s="21" t="str">
        <f>$J98&amp;"+"&amp;$J99&amp;"+"&amp;$J100&amp;"+"&amp;$J101&amp;"+"&amp;J102&amp;"+"&amp;J103&amp;"+"&amp;J104&amp;"+"&amp;$J105&amp;"+"&amp;$J106&amp;"+"&amp;$J107</f>
        <v>+++++++++</v>
      </c>
      <c r="L98" s="21" t="s">
        <v>101</v>
      </c>
      <c r="M98" s="41" t="str">
        <f>IF($I98="","",$I98)</f>
        <v/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s="62" customFormat="1" ht="19.5" customHeight="1">
      <c r="A99" s="6"/>
      <c r="B99" s="5"/>
      <c r="C99" s="17"/>
      <c r="D99" s="28"/>
      <c r="E99" s="57"/>
      <c r="F99" s="40"/>
      <c r="G99" s="275"/>
      <c r="H99" s="40" t="str">
        <f t="shared" si="7"/>
        <v/>
      </c>
      <c r="I99" s="41"/>
      <c r="J99" s="20" t="str">
        <f t="shared" si="6"/>
        <v/>
      </c>
      <c r="K99" s="21"/>
      <c r="L99" s="21"/>
      <c r="M99" s="41" t="str">
        <f>IF($I99="","",$I99)</f>
        <v/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s="62" customFormat="1" ht="19.5" customHeight="1">
      <c r="A100" s="6"/>
      <c r="B100" s="5"/>
      <c r="C100" s="17"/>
      <c r="D100" s="41"/>
      <c r="E100" s="57"/>
      <c r="F100" s="40"/>
      <c r="G100" s="275"/>
      <c r="H100" s="40" t="str">
        <f t="shared" si="7"/>
        <v/>
      </c>
      <c r="I100" s="41"/>
      <c r="J100" s="20" t="str">
        <f t="shared" si="6"/>
        <v/>
      </c>
      <c r="K100" s="21"/>
      <c r="L100" s="21"/>
      <c r="M100" s="41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s="62" customFormat="1" ht="19.5" customHeight="1">
      <c r="A101" s="6"/>
      <c r="B101" s="5"/>
      <c r="C101" s="17"/>
      <c r="D101" s="41"/>
      <c r="E101" s="264"/>
      <c r="F101" s="40"/>
      <c r="G101" s="275"/>
      <c r="H101" s="40" t="str">
        <f t="shared" si="7"/>
        <v/>
      </c>
      <c r="I101" s="41"/>
      <c r="J101" s="20" t="str">
        <f t="shared" si="6"/>
        <v/>
      </c>
      <c r="K101" s="21"/>
      <c r="L101" s="21"/>
      <c r="M101" s="41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s="62" customFormat="1" ht="19.5" customHeight="1">
      <c r="A102" s="6"/>
      <c r="B102" s="5"/>
      <c r="C102" s="17"/>
      <c r="D102" s="41"/>
      <c r="E102" s="41"/>
      <c r="F102" s="40"/>
      <c r="G102" s="40"/>
      <c r="H102" s="40" t="str">
        <f t="shared" si="7"/>
        <v/>
      </c>
      <c r="I102" s="41"/>
      <c r="J102" s="20" t="str">
        <f t="shared" ref="J102:J108" si="8">$E102&amp;$F102&amp;$H102</f>
        <v/>
      </c>
      <c r="K102" s="21"/>
      <c r="L102" s="21"/>
      <c r="M102" s="41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s="62" customFormat="1" ht="19.5" customHeight="1">
      <c r="A103" s="6"/>
      <c r="B103" s="5"/>
      <c r="C103" s="17"/>
      <c r="D103" s="41"/>
      <c r="E103" s="41"/>
      <c r="F103" s="40"/>
      <c r="G103" s="40"/>
      <c r="H103" s="40" t="str">
        <f t="shared" si="7"/>
        <v/>
      </c>
      <c r="I103" s="41"/>
      <c r="J103" s="20" t="str">
        <f t="shared" si="8"/>
        <v/>
      </c>
      <c r="K103" s="21"/>
      <c r="L103" s="21"/>
      <c r="M103" s="41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s="62" customFormat="1" ht="19.5" customHeight="1">
      <c r="A104" s="6"/>
      <c r="B104" s="5"/>
      <c r="C104" s="17"/>
      <c r="D104" s="41"/>
      <c r="E104" s="41"/>
      <c r="F104" s="40"/>
      <c r="G104" s="40"/>
      <c r="H104" s="40" t="str">
        <f t="shared" si="7"/>
        <v/>
      </c>
      <c r="I104" s="41"/>
      <c r="J104" s="20" t="str">
        <f t="shared" si="8"/>
        <v/>
      </c>
      <c r="K104" s="21"/>
      <c r="L104" s="21"/>
      <c r="M104" s="41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s="62" customFormat="1" ht="19.5" customHeight="1">
      <c r="A105" s="6"/>
      <c r="B105" s="5"/>
      <c r="C105" s="17"/>
      <c r="D105" s="41"/>
      <c r="E105" s="41"/>
      <c r="F105" s="40"/>
      <c r="G105" s="40"/>
      <c r="H105" s="40" t="str">
        <f t="shared" si="7"/>
        <v/>
      </c>
      <c r="I105" s="41"/>
      <c r="J105" s="20" t="str">
        <f t="shared" si="8"/>
        <v/>
      </c>
      <c r="K105" s="21"/>
      <c r="L105" s="21"/>
      <c r="M105" s="41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s="62" customFormat="1" ht="19.5" customHeight="1">
      <c r="A106" s="6"/>
      <c r="B106" s="5"/>
      <c r="C106" s="17"/>
      <c r="D106" s="41"/>
      <c r="E106" s="41"/>
      <c r="F106" s="40"/>
      <c r="G106" s="40"/>
      <c r="H106" s="40" t="str">
        <f t="shared" si="7"/>
        <v/>
      </c>
      <c r="I106" s="41"/>
      <c r="J106" s="20" t="str">
        <f t="shared" si="8"/>
        <v/>
      </c>
      <c r="K106" s="21"/>
      <c r="L106" s="21"/>
      <c r="M106" s="41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s="62" customFormat="1" ht="19.5" customHeight="1" thickBot="1">
      <c r="A107" s="6"/>
      <c r="B107" s="5"/>
      <c r="C107" s="32"/>
      <c r="D107" s="33"/>
      <c r="E107" s="33"/>
      <c r="F107" s="34"/>
      <c r="G107" s="34"/>
      <c r="H107" s="34" t="str">
        <f t="shared" si="7"/>
        <v/>
      </c>
      <c r="I107" s="33"/>
      <c r="J107" s="20" t="str">
        <f t="shared" si="8"/>
        <v/>
      </c>
      <c r="K107" s="21"/>
      <c r="L107" s="21"/>
      <c r="M107" s="41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s="62" customFormat="1" ht="19.5" customHeight="1">
      <c r="A108" s="6" t="s">
        <v>19</v>
      </c>
      <c r="B108" s="5"/>
      <c r="C108" s="39" t="str">
        <f>IF($D108="","",$C$56)</f>
        <v/>
      </c>
      <c r="D108" s="36" t="str">
        <f>IF(菜單→請菜名都修改這個!$H$5="","",菜單→請菜名都修改這個!$H$5)</f>
        <v/>
      </c>
      <c r="E108" s="36"/>
      <c r="F108" s="37"/>
      <c r="G108" s="37"/>
      <c r="H108" s="37" t="str">
        <f t="shared" si="7"/>
        <v/>
      </c>
      <c r="I108" s="36"/>
      <c r="J108" s="20" t="str">
        <f t="shared" si="8"/>
        <v/>
      </c>
      <c r="K108" s="21" t="str">
        <f>$J108</f>
        <v/>
      </c>
      <c r="L108" s="21" t="s">
        <v>86</v>
      </c>
      <c r="M108" s="41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9.5" customHeight="1">
      <c r="A109" s="6" t="s">
        <v>3</v>
      </c>
      <c r="B109" s="5">
        <f>SUM(F109:F118)</f>
        <v>0</v>
      </c>
      <c r="C109" s="17">
        <f>IF($D109="","",菜單→請菜名都修改這個!$A$5)</f>
        <v>45021</v>
      </c>
      <c r="D109" s="18" t="str">
        <f>IF(菜單→請菜名都修改這個!$C$5="","",菜單→請菜名都修改這個!$C$5)</f>
        <v>清明節放假一天</v>
      </c>
      <c r="E109" s="57"/>
      <c r="F109" s="19"/>
      <c r="G109" s="275"/>
      <c r="H109" s="19" t="str">
        <f t="shared" si="3"/>
        <v/>
      </c>
      <c r="I109" s="18"/>
      <c r="J109" s="20" t="str">
        <f t="shared" ref="J109:J171" si="9">$E109&amp;$F109&amp;$H109</f>
        <v/>
      </c>
      <c r="K109" s="21" t="str">
        <f>$J109&amp;"+"&amp;$J110&amp;"+"&amp;$J111&amp;"+"&amp;$J112&amp;"+"&amp;J113&amp;"+"&amp;J114&amp;"+"&amp;J115&amp;"+"&amp;$J116&amp;"+"&amp;$J117&amp;"+"&amp;$J118</f>
        <v>+++++++++</v>
      </c>
      <c r="L109" s="21" t="s">
        <v>102</v>
      </c>
      <c r="M109" s="18" t="str">
        <f>IF($I109="","",$I109)</f>
        <v/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9.5" customHeight="1">
      <c r="A110" s="6"/>
      <c r="B110" s="5"/>
      <c r="C110" s="17"/>
      <c r="D110" s="18"/>
      <c r="E110" s="57"/>
      <c r="F110" s="19"/>
      <c r="G110" s="275"/>
      <c r="H110" s="19" t="str">
        <f t="shared" si="3"/>
        <v/>
      </c>
      <c r="I110" s="18"/>
      <c r="J110" s="20" t="str">
        <f t="shared" si="9"/>
        <v/>
      </c>
      <c r="K110" s="21"/>
      <c r="L110" s="21"/>
      <c r="M110" s="18" t="str">
        <f>IF($I110="","",$I110)</f>
        <v/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9.5" customHeight="1">
      <c r="A111" s="6"/>
      <c r="B111" s="5"/>
      <c r="C111" s="17"/>
      <c r="D111" s="18"/>
      <c r="E111" s="57"/>
      <c r="F111" s="19"/>
      <c r="G111" s="275"/>
      <c r="H111" s="19" t="str">
        <f t="shared" si="3"/>
        <v/>
      </c>
      <c r="I111" s="18"/>
      <c r="J111" s="20" t="str">
        <f t="shared" si="9"/>
        <v/>
      </c>
      <c r="K111" s="21"/>
      <c r="L111" s="21"/>
      <c r="M111" s="18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9.5" customHeight="1">
      <c r="A112" s="6"/>
      <c r="B112" s="5"/>
      <c r="C112" s="17"/>
      <c r="D112" s="18"/>
      <c r="E112" s="58"/>
      <c r="F112" s="19"/>
      <c r="G112" s="40"/>
      <c r="H112" s="19" t="str">
        <f t="shared" si="3"/>
        <v/>
      </c>
      <c r="I112" s="18"/>
      <c r="J112" s="20" t="str">
        <f t="shared" si="9"/>
        <v/>
      </c>
      <c r="K112" s="21"/>
      <c r="L112" s="21"/>
      <c r="M112" s="18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9.5" customHeight="1">
      <c r="A113" s="6"/>
      <c r="B113" s="5"/>
      <c r="C113" s="17"/>
      <c r="D113" s="18"/>
      <c r="E113" s="58"/>
      <c r="F113" s="19"/>
      <c r="G113" s="40"/>
      <c r="H113" s="19" t="str">
        <f t="shared" si="3"/>
        <v/>
      </c>
      <c r="I113" s="18"/>
      <c r="J113" s="20" t="str">
        <f t="shared" si="9"/>
        <v/>
      </c>
      <c r="K113" s="21"/>
      <c r="L113" s="21"/>
      <c r="M113" s="18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9.5" customHeight="1">
      <c r="A114" s="6"/>
      <c r="B114" s="5"/>
      <c r="C114" s="17"/>
      <c r="D114" s="18"/>
      <c r="E114" s="18"/>
      <c r="F114" s="19"/>
      <c r="G114" s="40"/>
      <c r="H114" s="19" t="str">
        <f t="shared" si="3"/>
        <v/>
      </c>
      <c r="I114" s="18"/>
      <c r="J114" s="20" t="str">
        <f t="shared" si="9"/>
        <v/>
      </c>
      <c r="K114" s="21"/>
      <c r="L114" s="21"/>
      <c r="M114" s="18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9.5" customHeight="1">
      <c r="A115" s="6"/>
      <c r="B115" s="5"/>
      <c r="C115" s="17"/>
      <c r="D115" s="18"/>
      <c r="E115" s="18"/>
      <c r="F115" s="19"/>
      <c r="G115" s="40"/>
      <c r="H115" s="19" t="str">
        <f t="shared" si="3"/>
        <v/>
      </c>
      <c r="I115" s="18"/>
      <c r="J115" s="20" t="str">
        <f t="shared" si="9"/>
        <v/>
      </c>
      <c r="K115" s="21"/>
      <c r="L115" s="21"/>
      <c r="M115" s="18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6.5" customHeight="1">
      <c r="A116" s="6"/>
      <c r="B116" s="5"/>
      <c r="C116" s="22"/>
      <c r="D116" s="18"/>
      <c r="E116" s="38"/>
      <c r="F116" s="19"/>
      <c r="G116" s="40"/>
      <c r="H116" s="19" t="str">
        <f t="shared" si="3"/>
        <v/>
      </c>
      <c r="I116" s="18"/>
      <c r="J116" s="20" t="str">
        <f t="shared" si="9"/>
        <v/>
      </c>
      <c r="K116" s="21"/>
      <c r="L116" s="21"/>
      <c r="M116" s="18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9.5" customHeight="1">
      <c r="A117" s="6"/>
      <c r="B117" s="5"/>
      <c r="C117" s="17"/>
      <c r="D117" s="18"/>
      <c r="E117" s="18"/>
      <c r="F117" s="19"/>
      <c r="G117" s="40"/>
      <c r="H117" s="19" t="str">
        <f t="shared" si="3"/>
        <v/>
      </c>
      <c r="I117" s="18"/>
      <c r="J117" s="20" t="str">
        <f t="shared" si="9"/>
        <v/>
      </c>
      <c r="K117" s="21"/>
      <c r="L117" s="21"/>
      <c r="M117" s="18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9.5" customHeight="1">
      <c r="A118" s="6"/>
      <c r="B118" s="5"/>
      <c r="C118" s="23"/>
      <c r="D118" s="24"/>
      <c r="E118" s="24"/>
      <c r="F118" s="25"/>
      <c r="G118" s="25"/>
      <c r="H118" s="25" t="str">
        <f t="shared" si="3"/>
        <v/>
      </c>
      <c r="I118" s="24"/>
      <c r="J118" s="20" t="str">
        <f t="shared" si="9"/>
        <v/>
      </c>
      <c r="K118" s="21"/>
      <c r="L118" s="21"/>
      <c r="M118" s="18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9.5" customHeight="1">
      <c r="A119" s="6" t="s">
        <v>4</v>
      </c>
      <c r="B119" s="5">
        <f>SUM(F119:F128)</f>
        <v>0</v>
      </c>
      <c r="C119" s="26">
        <f>$C109</f>
        <v>45021</v>
      </c>
      <c r="D119" s="18" t="str">
        <f>IF(菜單→請菜名都修改這個!$D$5="","",菜單→請菜名都修改這個!$D$5)</f>
        <v/>
      </c>
      <c r="E119" s="58"/>
      <c r="F119" s="40"/>
      <c r="G119" s="275"/>
      <c r="H119" s="40" t="str">
        <f t="shared" si="3"/>
        <v/>
      </c>
      <c r="I119" s="18"/>
      <c r="J119" s="20" t="str">
        <f t="shared" si="9"/>
        <v/>
      </c>
      <c r="K119" s="21" t="str">
        <f>$J119&amp;"+"&amp;$J120&amp;"+"&amp;$J121&amp;"+"&amp;$J122&amp;"+"&amp;J123&amp;"+"&amp;J124&amp;"+"&amp;J125&amp;"+"&amp;$J126&amp;"+"&amp;$J127&amp;"+"&amp;$J128</f>
        <v>+++++++++</v>
      </c>
      <c r="L119" s="21" t="s">
        <v>103</v>
      </c>
      <c r="M119" s="18" t="str">
        <f>IF($I119="","",$I119)</f>
        <v/>
      </c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9.5" customHeight="1">
      <c r="A120" s="6"/>
      <c r="B120" s="5"/>
      <c r="C120" s="17"/>
      <c r="D120" s="28"/>
      <c r="E120" s="57"/>
      <c r="F120" s="40"/>
      <c r="G120" s="275"/>
      <c r="H120" s="19" t="str">
        <f t="shared" si="3"/>
        <v/>
      </c>
      <c r="I120" s="18"/>
      <c r="J120" s="20" t="str">
        <f t="shared" si="9"/>
        <v/>
      </c>
      <c r="K120" s="21"/>
      <c r="L120" s="21"/>
      <c r="M120" s="18" t="str">
        <f>IF($I120="","",$I120)</f>
        <v/>
      </c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9.5" customHeight="1">
      <c r="A121" s="6"/>
      <c r="B121" s="5"/>
      <c r="C121" s="17"/>
      <c r="D121" s="18"/>
      <c r="E121" s="57"/>
      <c r="F121" s="40"/>
      <c r="G121" s="275"/>
      <c r="H121" s="19" t="str">
        <f t="shared" si="3"/>
        <v/>
      </c>
      <c r="I121" s="18"/>
      <c r="J121" s="20" t="str">
        <f t="shared" si="9"/>
        <v/>
      </c>
      <c r="K121" s="21"/>
      <c r="L121" s="21"/>
      <c r="M121" s="18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9.5" customHeight="1">
      <c r="A122" s="6"/>
      <c r="B122" s="5"/>
      <c r="C122" s="17"/>
      <c r="D122" s="18"/>
      <c r="E122" s="57"/>
      <c r="F122" s="40"/>
      <c r="G122" s="275"/>
      <c r="H122" s="40" t="str">
        <f t="shared" si="3"/>
        <v/>
      </c>
      <c r="I122" s="18"/>
      <c r="J122" s="20" t="str">
        <f t="shared" si="9"/>
        <v/>
      </c>
      <c r="K122" s="21"/>
      <c r="L122" s="21"/>
      <c r="M122" s="18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9.5" customHeight="1">
      <c r="A123" s="6"/>
      <c r="B123" s="5"/>
      <c r="C123" s="17"/>
      <c r="D123" s="18"/>
      <c r="E123" s="57"/>
      <c r="F123" s="40"/>
      <c r="G123" s="40"/>
      <c r="H123" s="19" t="str">
        <f t="shared" ref="H123:H183" si="10">IF($F123="","","g")</f>
        <v/>
      </c>
      <c r="I123" s="18"/>
      <c r="J123" s="20" t="str">
        <f t="shared" si="9"/>
        <v/>
      </c>
      <c r="K123" s="21"/>
      <c r="L123" s="21"/>
      <c r="M123" s="18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9.5" customHeight="1">
      <c r="A124" s="6"/>
      <c r="B124" s="5"/>
      <c r="C124" s="17"/>
      <c r="D124" s="18"/>
      <c r="E124" s="41"/>
      <c r="F124" s="40"/>
      <c r="G124" s="40"/>
      <c r="H124" s="19" t="str">
        <f t="shared" si="10"/>
        <v/>
      </c>
      <c r="I124" s="18"/>
      <c r="J124" s="20" t="str">
        <f t="shared" si="9"/>
        <v/>
      </c>
      <c r="K124" s="21"/>
      <c r="L124" s="21"/>
      <c r="M124" s="18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9.5" customHeight="1">
      <c r="A125" s="6"/>
      <c r="B125" s="5"/>
      <c r="C125" s="17"/>
      <c r="D125" s="18"/>
      <c r="E125" s="18"/>
      <c r="F125" s="19"/>
      <c r="G125" s="40"/>
      <c r="H125" s="19" t="str">
        <f t="shared" si="10"/>
        <v/>
      </c>
      <c r="I125" s="18"/>
      <c r="J125" s="20" t="str">
        <f t="shared" si="9"/>
        <v/>
      </c>
      <c r="K125" s="21"/>
      <c r="L125" s="21"/>
      <c r="M125" s="18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9.5" customHeight="1">
      <c r="A126" s="6"/>
      <c r="B126" s="5"/>
      <c r="C126" s="17"/>
      <c r="D126" s="18"/>
      <c r="E126" s="18"/>
      <c r="F126" s="19"/>
      <c r="G126" s="40"/>
      <c r="H126" s="19" t="str">
        <f t="shared" si="10"/>
        <v/>
      </c>
      <c r="I126" s="18"/>
      <c r="J126" s="20" t="str">
        <f t="shared" si="9"/>
        <v/>
      </c>
      <c r="K126" s="21"/>
      <c r="L126" s="21"/>
      <c r="M126" s="18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9.5" customHeight="1">
      <c r="A127" s="6"/>
      <c r="B127" s="5"/>
      <c r="C127" s="17"/>
      <c r="D127" s="18"/>
      <c r="E127" s="18"/>
      <c r="F127" s="19"/>
      <c r="G127" s="40"/>
      <c r="H127" s="19" t="str">
        <f t="shared" si="10"/>
        <v/>
      </c>
      <c r="I127" s="18"/>
      <c r="J127" s="20" t="str">
        <f t="shared" si="9"/>
        <v/>
      </c>
      <c r="K127" s="21"/>
      <c r="L127" s="21"/>
      <c r="M127" s="18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9.5" customHeight="1">
      <c r="A128" s="6"/>
      <c r="B128" s="5"/>
      <c r="C128" s="23"/>
      <c r="D128" s="24"/>
      <c r="E128" s="24"/>
      <c r="F128" s="25"/>
      <c r="G128" s="25"/>
      <c r="H128" s="25" t="str">
        <f t="shared" si="10"/>
        <v/>
      </c>
      <c r="I128" s="24"/>
      <c r="J128" s="20" t="str">
        <f t="shared" si="9"/>
        <v/>
      </c>
      <c r="K128" s="21"/>
      <c r="L128" s="21"/>
      <c r="M128" s="18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9.5" customHeight="1">
      <c r="A129" s="6" t="s">
        <v>5</v>
      </c>
      <c r="B129" s="5">
        <f>SUM(F129:F138)</f>
        <v>0</v>
      </c>
      <c r="C129" s="17"/>
      <c r="D129" s="18" t="str">
        <f>IF(菜單→請菜名都修改這個!$E$5="","",菜單→請菜名都修改這個!$E$5)</f>
        <v/>
      </c>
      <c r="E129" s="57"/>
      <c r="F129" s="19"/>
      <c r="G129" s="275"/>
      <c r="H129" s="19" t="str">
        <f t="shared" si="10"/>
        <v/>
      </c>
      <c r="I129" s="18"/>
      <c r="J129" s="20" t="str">
        <f t="shared" si="9"/>
        <v/>
      </c>
      <c r="K129" s="21" t="str">
        <f>$J129&amp;"+"&amp;$J130&amp;"+"&amp;$J131&amp;"+"&amp;$J132&amp;"+"&amp;J133&amp;"+"&amp;J134&amp;"+"&amp;J135&amp;"+"&amp;$J136&amp;"+"&amp;$J137&amp;"+"&amp;$J138</f>
        <v>+++++++++</v>
      </c>
      <c r="L129" s="21" t="s">
        <v>104</v>
      </c>
      <c r="M129" s="18" t="str">
        <f>IF($I129="","",$I129)</f>
        <v/>
      </c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9.5" customHeight="1">
      <c r="A130" s="6"/>
      <c r="B130" s="5"/>
      <c r="C130" s="17"/>
      <c r="D130" s="28"/>
      <c r="E130" s="57"/>
      <c r="F130" s="19"/>
      <c r="G130" s="275"/>
      <c r="H130" s="19" t="str">
        <f t="shared" si="10"/>
        <v/>
      </c>
      <c r="I130" s="18"/>
      <c r="J130" s="20" t="str">
        <f t="shared" si="9"/>
        <v/>
      </c>
      <c r="K130" s="21"/>
      <c r="L130" s="21"/>
      <c r="M130" s="18" t="str">
        <f>IF($I130="","",$I130)</f>
        <v/>
      </c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9.5" customHeight="1">
      <c r="A131" s="6"/>
      <c r="B131" s="5"/>
      <c r="C131" s="17"/>
      <c r="D131" s="18"/>
      <c r="E131" s="57"/>
      <c r="F131" s="19"/>
      <c r="G131" s="275"/>
      <c r="H131" s="19" t="str">
        <f t="shared" si="10"/>
        <v/>
      </c>
      <c r="I131" s="18"/>
      <c r="J131" s="20" t="str">
        <f t="shared" si="9"/>
        <v/>
      </c>
      <c r="K131" s="21"/>
      <c r="L131" s="21"/>
      <c r="M131" s="18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9.5" customHeight="1">
      <c r="A132" s="6"/>
      <c r="B132" s="5"/>
      <c r="C132" s="17"/>
      <c r="D132" s="18"/>
      <c r="E132" s="57"/>
      <c r="F132" s="19"/>
      <c r="G132" s="275"/>
      <c r="H132" s="19" t="str">
        <f t="shared" si="10"/>
        <v/>
      </c>
      <c r="I132" s="18"/>
      <c r="J132" s="20" t="str">
        <f t="shared" si="9"/>
        <v/>
      </c>
      <c r="K132" s="21"/>
      <c r="L132" s="21"/>
      <c r="M132" s="18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9.5" customHeight="1">
      <c r="A133" s="6"/>
      <c r="B133" s="5"/>
      <c r="C133" s="17"/>
      <c r="D133" s="18"/>
      <c r="E133" s="18"/>
      <c r="F133" s="19"/>
      <c r="G133" s="40"/>
      <c r="H133" s="19" t="str">
        <f t="shared" si="10"/>
        <v/>
      </c>
      <c r="I133" s="18"/>
      <c r="J133" s="20" t="str">
        <f t="shared" si="9"/>
        <v/>
      </c>
      <c r="K133" s="21"/>
      <c r="L133" s="21"/>
      <c r="M133" s="18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9.5" customHeight="1">
      <c r="A134" s="6"/>
      <c r="B134" s="5"/>
      <c r="C134" s="17"/>
      <c r="D134" s="18"/>
      <c r="E134" s="18"/>
      <c r="F134" s="19"/>
      <c r="G134" s="40"/>
      <c r="H134" s="19" t="str">
        <f t="shared" si="10"/>
        <v/>
      </c>
      <c r="I134" s="18"/>
      <c r="J134" s="20" t="str">
        <f t="shared" si="9"/>
        <v/>
      </c>
      <c r="K134" s="21"/>
      <c r="L134" s="21"/>
      <c r="M134" s="18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9.5" customHeight="1">
      <c r="A135" s="6"/>
      <c r="B135" s="5"/>
      <c r="C135" s="17"/>
      <c r="D135" s="18"/>
      <c r="E135" s="18"/>
      <c r="F135" s="19"/>
      <c r="G135" s="40"/>
      <c r="H135" s="19" t="str">
        <f t="shared" si="10"/>
        <v/>
      </c>
      <c r="I135" s="18"/>
      <c r="J135" s="20" t="str">
        <f t="shared" si="9"/>
        <v/>
      </c>
      <c r="K135" s="21"/>
      <c r="L135" s="21"/>
      <c r="M135" s="18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9.5" customHeight="1">
      <c r="A136" s="6"/>
      <c r="B136" s="5"/>
      <c r="C136" s="17"/>
      <c r="D136" s="18"/>
      <c r="E136" s="18"/>
      <c r="F136" s="19"/>
      <c r="G136" s="40"/>
      <c r="H136" s="19" t="str">
        <f t="shared" si="10"/>
        <v/>
      </c>
      <c r="I136" s="18"/>
      <c r="J136" s="20" t="str">
        <f t="shared" si="9"/>
        <v/>
      </c>
      <c r="K136" s="21"/>
      <c r="L136" s="21"/>
      <c r="M136" s="18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9.5" customHeight="1">
      <c r="A137" s="6"/>
      <c r="B137" s="5"/>
      <c r="C137" s="17"/>
      <c r="D137" s="18"/>
      <c r="E137" s="18"/>
      <c r="F137" s="19"/>
      <c r="G137" s="40"/>
      <c r="H137" s="19" t="str">
        <f t="shared" si="10"/>
        <v/>
      </c>
      <c r="I137" s="18"/>
      <c r="J137" s="20" t="str">
        <f t="shared" si="9"/>
        <v/>
      </c>
      <c r="K137" s="21"/>
      <c r="L137" s="21"/>
      <c r="M137" s="18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9.5" customHeight="1">
      <c r="A138" s="6"/>
      <c r="B138" s="5"/>
      <c r="C138" s="23"/>
      <c r="D138" s="24"/>
      <c r="E138" s="24"/>
      <c r="F138" s="25"/>
      <c r="G138" s="25"/>
      <c r="H138" s="25" t="str">
        <f t="shared" si="10"/>
        <v/>
      </c>
      <c r="I138" s="24"/>
      <c r="J138" s="20" t="str">
        <f t="shared" si="9"/>
        <v/>
      </c>
      <c r="K138" s="21"/>
      <c r="L138" s="21"/>
      <c r="M138" s="18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9.5" customHeight="1">
      <c r="A139" s="6" t="s">
        <v>6</v>
      </c>
      <c r="B139" s="5">
        <f>SUM(F139:F148)</f>
        <v>0</v>
      </c>
      <c r="C139" s="17"/>
      <c r="D139" s="18" t="str">
        <f>IF(菜單→請菜名都修改這個!$F$5="","",菜單→請菜名都修改這個!$F$5)</f>
        <v/>
      </c>
      <c r="E139" s="57"/>
      <c r="F139" s="19"/>
      <c r="G139" s="275"/>
      <c r="H139" s="19" t="str">
        <f t="shared" si="10"/>
        <v/>
      </c>
      <c r="I139" s="18"/>
      <c r="J139" s="20" t="str">
        <f t="shared" si="9"/>
        <v/>
      </c>
      <c r="K139" s="21" t="str">
        <f>$J139&amp;"+"&amp;$J140&amp;"+"&amp;$J141&amp;"+"&amp;$J142&amp;"+"&amp;J143&amp;"+"&amp;J144&amp;"+"&amp;J145&amp;"+"&amp;$J146&amp;"+"&amp;$J147&amp;"+"&amp;$J148</f>
        <v>+++++++++</v>
      </c>
      <c r="L139" s="21" t="s">
        <v>105</v>
      </c>
      <c r="M139" s="18" t="str">
        <f>IF($I139="","",$I139)</f>
        <v/>
      </c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9.5" customHeight="1">
      <c r="A140" s="6"/>
      <c r="B140" s="5"/>
      <c r="C140" s="17"/>
      <c r="D140" s="28"/>
      <c r="E140" s="18"/>
      <c r="F140" s="19"/>
      <c r="G140" s="40"/>
      <c r="H140" s="19" t="str">
        <f t="shared" si="10"/>
        <v/>
      </c>
      <c r="I140" s="18"/>
      <c r="J140" s="20" t="str">
        <f t="shared" si="9"/>
        <v/>
      </c>
      <c r="K140" s="21"/>
      <c r="L140" s="21"/>
      <c r="M140" s="18" t="str">
        <f>IF($I140="","",$I140)</f>
        <v/>
      </c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9.5" customHeight="1">
      <c r="A141" s="6"/>
      <c r="B141" s="5"/>
      <c r="C141" s="17"/>
      <c r="D141" s="18"/>
      <c r="E141" s="18"/>
      <c r="F141" s="19"/>
      <c r="G141" s="40"/>
      <c r="H141" s="19" t="str">
        <f t="shared" si="10"/>
        <v/>
      </c>
      <c r="I141" s="18"/>
      <c r="J141" s="20" t="str">
        <f t="shared" si="9"/>
        <v/>
      </c>
      <c r="K141" s="21"/>
      <c r="L141" s="21"/>
      <c r="M141" s="18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9.5" customHeight="1">
      <c r="A142" s="6"/>
      <c r="B142" s="5"/>
      <c r="C142" s="17"/>
      <c r="D142" s="18"/>
      <c r="E142" s="18"/>
      <c r="F142" s="19"/>
      <c r="G142" s="40"/>
      <c r="H142" s="19" t="str">
        <f t="shared" si="10"/>
        <v/>
      </c>
      <c r="I142" s="18"/>
      <c r="J142" s="20" t="str">
        <f t="shared" si="9"/>
        <v/>
      </c>
      <c r="K142" s="21"/>
      <c r="L142" s="21"/>
      <c r="M142" s="18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9.5" customHeight="1">
      <c r="A143" s="6"/>
      <c r="B143" s="5"/>
      <c r="C143" s="17"/>
      <c r="D143" s="18"/>
      <c r="E143" s="18"/>
      <c r="F143" s="19"/>
      <c r="G143" s="40"/>
      <c r="H143" s="19" t="str">
        <f t="shared" si="10"/>
        <v/>
      </c>
      <c r="I143" s="18"/>
      <c r="J143" s="20" t="str">
        <f t="shared" si="9"/>
        <v/>
      </c>
      <c r="K143" s="21"/>
      <c r="L143" s="21"/>
      <c r="M143" s="18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9.5" customHeight="1">
      <c r="A144" s="6"/>
      <c r="B144" s="5"/>
      <c r="C144" s="17"/>
      <c r="D144" s="18"/>
      <c r="E144" s="18"/>
      <c r="F144" s="19"/>
      <c r="G144" s="40"/>
      <c r="H144" s="19" t="str">
        <f t="shared" si="10"/>
        <v/>
      </c>
      <c r="I144" s="18"/>
      <c r="J144" s="20" t="str">
        <f t="shared" si="9"/>
        <v/>
      </c>
      <c r="K144" s="21"/>
      <c r="L144" s="21"/>
      <c r="M144" s="18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9.5" customHeight="1">
      <c r="A145" s="6"/>
      <c r="B145" s="5"/>
      <c r="C145" s="17"/>
      <c r="D145" s="18"/>
      <c r="E145" s="18"/>
      <c r="F145" s="19"/>
      <c r="G145" s="40"/>
      <c r="H145" s="19" t="str">
        <f t="shared" si="10"/>
        <v/>
      </c>
      <c r="I145" s="18"/>
      <c r="J145" s="20" t="str">
        <f t="shared" si="9"/>
        <v/>
      </c>
      <c r="K145" s="21"/>
      <c r="L145" s="21"/>
      <c r="M145" s="18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9.5" customHeight="1">
      <c r="A146" s="6"/>
      <c r="B146" s="5"/>
      <c r="C146" s="17"/>
      <c r="D146" s="18"/>
      <c r="E146" s="18"/>
      <c r="F146" s="19"/>
      <c r="G146" s="40"/>
      <c r="H146" s="19" t="str">
        <f t="shared" si="10"/>
        <v/>
      </c>
      <c r="I146" s="18"/>
      <c r="J146" s="20" t="str">
        <f t="shared" si="9"/>
        <v/>
      </c>
      <c r="K146" s="21"/>
      <c r="L146" s="21"/>
      <c r="M146" s="18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9.5" customHeight="1">
      <c r="A147" s="6"/>
      <c r="B147" s="5"/>
      <c r="C147" s="17"/>
      <c r="D147" s="18"/>
      <c r="E147" s="18"/>
      <c r="F147" s="19"/>
      <c r="G147" s="40"/>
      <c r="H147" s="19" t="str">
        <f t="shared" si="10"/>
        <v/>
      </c>
      <c r="I147" s="18"/>
      <c r="J147" s="20" t="str">
        <f t="shared" si="9"/>
        <v/>
      </c>
      <c r="K147" s="21"/>
      <c r="L147" s="21"/>
      <c r="M147" s="18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9.5" customHeight="1">
      <c r="A148" s="6"/>
      <c r="B148" s="5"/>
      <c r="C148" s="23"/>
      <c r="D148" s="24"/>
      <c r="E148" s="24"/>
      <c r="F148" s="25"/>
      <c r="G148" s="25"/>
      <c r="H148" s="25" t="str">
        <f t="shared" si="10"/>
        <v/>
      </c>
      <c r="I148" s="24"/>
      <c r="J148" s="20" t="str">
        <f t="shared" si="9"/>
        <v/>
      </c>
      <c r="K148" s="21"/>
      <c r="L148" s="21"/>
      <c r="M148" s="18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9.5" customHeight="1">
      <c r="A149" s="6" t="s">
        <v>85</v>
      </c>
      <c r="B149" s="5">
        <f>SUM(F149:F158)</f>
        <v>0</v>
      </c>
      <c r="C149" s="17"/>
      <c r="D149" s="18" t="str">
        <f>IF(菜單→請菜名都修改這個!$G$5="","",菜單→請菜名都修改這個!$G$5)</f>
        <v/>
      </c>
      <c r="E149" s="57"/>
      <c r="F149" s="40"/>
      <c r="G149" s="275"/>
      <c r="H149" s="19" t="str">
        <f t="shared" si="10"/>
        <v/>
      </c>
      <c r="I149" s="18"/>
      <c r="J149" s="20" t="str">
        <f t="shared" si="9"/>
        <v/>
      </c>
      <c r="K149" s="21" t="str">
        <f>$J149&amp;"+"&amp;$J150&amp;"+"&amp;$J151&amp;"+"&amp;$J152&amp;"+"&amp;J153&amp;"+"&amp;J154&amp;"+"&amp;J155&amp;"+"&amp;$J156&amp;"+"&amp;$J157&amp;"+"&amp;$J158</f>
        <v>+++++++++</v>
      </c>
      <c r="L149" s="21" t="s">
        <v>106</v>
      </c>
      <c r="M149" s="18" t="str">
        <f>IF($I149="","",$I149)</f>
        <v/>
      </c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9.5" customHeight="1">
      <c r="A150" s="6"/>
      <c r="B150" s="5"/>
      <c r="C150" s="17"/>
      <c r="D150" s="28"/>
      <c r="E150" s="57"/>
      <c r="F150" s="40"/>
      <c r="G150" s="275"/>
      <c r="H150" s="19" t="str">
        <f t="shared" si="10"/>
        <v/>
      </c>
      <c r="I150" s="18"/>
      <c r="J150" s="20" t="str">
        <f t="shared" si="9"/>
        <v/>
      </c>
      <c r="K150" s="21"/>
      <c r="L150" s="21"/>
      <c r="M150" s="18" t="str">
        <f>IF($I150="","",$I150)</f>
        <v/>
      </c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9.5" customHeight="1">
      <c r="A151" s="6"/>
      <c r="B151" s="5"/>
      <c r="C151" s="17"/>
      <c r="D151" s="18"/>
      <c r="E151" s="57"/>
      <c r="F151" s="40"/>
      <c r="G151" s="40"/>
      <c r="H151" s="19" t="str">
        <f t="shared" si="10"/>
        <v/>
      </c>
      <c r="I151" s="18"/>
      <c r="J151" s="20" t="str">
        <f t="shared" si="9"/>
        <v/>
      </c>
      <c r="K151" s="21"/>
      <c r="L151" s="21"/>
      <c r="M151" s="18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9.5" customHeight="1">
      <c r="A152" s="6"/>
      <c r="B152" s="5"/>
      <c r="C152" s="17"/>
      <c r="D152" s="18"/>
      <c r="E152" s="57"/>
      <c r="F152" s="40"/>
      <c r="G152" s="40"/>
      <c r="H152" s="19" t="str">
        <f t="shared" si="10"/>
        <v/>
      </c>
      <c r="I152" s="18"/>
      <c r="J152" s="20" t="str">
        <f t="shared" si="9"/>
        <v/>
      </c>
      <c r="K152" s="21"/>
      <c r="L152" s="21"/>
      <c r="M152" s="18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9.5" customHeight="1">
      <c r="A153" s="6"/>
      <c r="B153" s="5"/>
      <c r="C153" s="17"/>
      <c r="D153" s="18"/>
      <c r="E153" s="58"/>
      <c r="F153" s="19"/>
      <c r="G153" s="40"/>
      <c r="H153" s="19" t="str">
        <f t="shared" si="10"/>
        <v/>
      </c>
      <c r="I153" s="18"/>
      <c r="J153" s="20" t="str">
        <f t="shared" si="9"/>
        <v/>
      </c>
      <c r="K153" s="21"/>
      <c r="L153" s="21"/>
      <c r="M153" s="18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9.5" customHeight="1">
      <c r="A154" s="6"/>
      <c r="B154" s="5"/>
      <c r="C154" s="17"/>
      <c r="D154" s="18"/>
      <c r="E154" s="58"/>
      <c r="F154" s="19"/>
      <c r="G154" s="40"/>
      <c r="H154" s="19" t="str">
        <f t="shared" si="10"/>
        <v/>
      </c>
      <c r="I154" s="18"/>
      <c r="J154" s="20" t="str">
        <f t="shared" si="9"/>
        <v/>
      </c>
      <c r="K154" s="21"/>
      <c r="L154" s="21"/>
      <c r="M154" s="18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9.5" customHeight="1">
      <c r="A155" s="6"/>
      <c r="B155" s="5"/>
      <c r="C155" s="17"/>
      <c r="D155" s="18"/>
      <c r="E155" s="18"/>
      <c r="F155" s="19"/>
      <c r="G155" s="40"/>
      <c r="H155" s="19" t="str">
        <f t="shared" si="10"/>
        <v/>
      </c>
      <c r="I155" s="18"/>
      <c r="J155" s="20" t="str">
        <f t="shared" si="9"/>
        <v/>
      </c>
      <c r="K155" s="21"/>
      <c r="L155" s="21"/>
      <c r="M155" s="18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9.5" customHeight="1">
      <c r="A156" s="6"/>
      <c r="B156" s="5"/>
      <c r="C156" s="17"/>
      <c r="D156" s="18"/>
      <c r="E156" s="18"/>
      <c r="F156" s="19"/>
      <c r="G156" s="40"/>
      <c r="H156" s="19" t="str">
        <f t="shared" si="10"/>
        <v/>
      </c>
      <c r="I156" s="18"/>
      <c r="J156" s="20" t="str">
        <f t="shared" si="9"/>
        <v/>
      </c>
      <c r="K156" s="21"/>
      <c r="L156" s="21"/>
      <c r="M156" s="18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9.5" customHeight="1">
      <c r="A157" s="6"/>
      <c r="B157" s="5"/>
      <c r="C157" s="17"/>
      <c r="D157" s="18"/>
      <c r="E157" s="18"/>
      <c r="F157" s="19"/>
      <c r="G157" s="40"/>
      <c r="H157" s="19" t="str">
        <f t="shared" si="10"/>
        <v/>
      </c>
      <c r="I157" s="18"/>
      <c r="J157" s="20" t="str">
        <f t="shared" si="9"/>
        <v/>
      </c>
      <c r="K157" s="21"/>
      <c r="L157" s="21"/>
      <c r="M157" s="18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9.5" customHeight="1" thickBot="1">
      <c r="A158" s="6"/>
      <c r="B158" s="5"/>
      <c r="C158" s="32"/>
      <c r="D158" s="33"/>
      <c r="E158" s="33"/>
      <c r="F158" s="34"/>
      <c r="G158" s="34"/>
      <c r="H158" s="34" t="str">
        <f t="shared" si="10"/>
        <v/>
      </c>
      <c r="I158" s="33"/>
      <c r="J158" s="20" t="str">
        <f t="shared" si="9"/>
        <v/>
      </c>
      <c r="K158" s="21"/>
      <c r="L158" s="21"/>
      <c r="M158" s="18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9.5" customHeight="1">
      <c r="A159" s="6" t="s">
        <v>19</v>
      </c>
      <c r="B159" s="5"/>
      <c r="C159" s="39" t="str">
        <f>IF($D159="","",$C$109)</f>
        <v/>
      </c>
      <c r="D159" s="36" t="str">
        <f>IF(菜單→請菜名都修改這個!$H$5="","",菜單→請菜名都修改這個!$H$5)</f>
        <v/>
      </c>
      <c r="E159" s="36"/>
      <c r="F159" s="37"/>
      <c r="G159" s="37"/>
      <c r="H159" s="37" t="str">
        <f t="shared" si="10"/>
        <v/>
      </c>
      <c r="I159" s="36"/>
      <c r="J159" s="20" t="str">
        <f t="shared" si="9"/>
        <v/>
      </c>
      <c r="K159" s="21" t="str">
        <f>$J159</f>
        <v/>
      </c>
      <c r="L159" s="21" t="s">
        <v>86</v>
      </c>
      <c r="M159" s="18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9.5" customHeight="1">
      <c r="A160" s="6" t="s">
        <v>3</v>
      </c>
      <c r="B160" s="5">
        <f>SUM(F160:F169)</f>
        <v>80</v>
      </c>
      <c r="C160" s="17">
        <f>IF($D160="","",菜單→請菜名都修改這個!$A$6)</f>
        <v>45022</v>
      </c>
      <c r="D160" s="18" t="str">
        <f>IF(菜單→請菜名都修改這個!$C$6="","",菜單→請菜名都修改這個!$C$6)</f>
        <v>蕎麥飯(有機)</v>
      </c>
      <c r="E160" s="57" t="s">
        <v>195</v>
      </c>
      <c r="F160" s="19">
        <v>65</v>
      </c>
      <c r="G160" s="275"/>
      <c r="H160" s="19" t="str">
        <f t="shared" si="10"/>
        <v>g</v>
      </c>
      <c r="I160" s="18"/>
      <c r="J160" s="20" t="str">
        <f t="shared" si="9"/>
        <v>有機白米65g</v>
      </c>
      <c r="K160" s="21" t="str">
        <f>$J160&amp;"+"&amp;$J161&amp;"+"&amp;$J162&amp;"+"&amp;$J163&amp;"+"&amp;J164&amp;"+"&amp;J165&amp;"+"&amp;J166&amp;"+"&amp;$J167&amp;"+"&amp;$J168&amp;"+"&amp;$J169</f>
        <v>有機白米65g+糙米10g+蕎麥5g+++++++</v>
      </c>
      <c r="L160" s="21" t="s">
        <v>107</v>
      </c>
      <c r="M160" s="18" t="str">
        <f>IF($I160="","",$I160)</f>
        <v/>
      </c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9.5" customHeight="1">
      <c r="A161" s="6"/>
      <c r="B161" s="5"/>
      <c r="C161" s="17"/>
      <c r="D161" s="18"/>
      <c r="E161" s="57" t="s">
        <v>196</v>
      </c>
      <c r="F161" s="19">
        <v>10</v>
      </c>
      <c r="G161" s="275"/>
      <c r="H161" s="19" t="str">
        <f t="shared" si="10"/>
        <v>g</v>
      </c>
      <c r="I161" s="18"/>
      <c r="J161" s="20" t="str">
        <f t="shared" si="9"/>
        <v>糙米10g</v>
      </c>
      <c r="K161" s="21"/>
      <c r="L161" s="21"/>
      <c r="M161" s="18" t="str">
        <f>IF($I161="","",$I161)</f>
        <v/>
      </c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9.5" customHeight="1">
      <c r="A162" s="6"/>
      <c r="B162" s="5"/>
      <c r="C162" s="17"/>
      <c r="D162" s="18"/>
      <c r="E162" s="57" t="s">
        <v>409</v>
      </c>
      <c r="F162" s="19">
        <v>5</v>
      </c>
      <c r="G162" s="275"/>
      <c r="H162" s="19" t="str">
        <f t="shared" si="10"/>
        <v>g</v>
      </c>
      <c r="I162" s="18"/>
      <c r="J162" s="20" t="str">
        <f t="shared" si="9"/>
        <v>蕎麥5g</v>
      </c>
      <c r="K162" s="21"/>
      <c r="L162" s="21"/>
      <c r="M162" s="18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9.5" customHeight="1">
      <c r="A163" s="6"/>
      <c r="B163" s="5"/>
      <c r="C163" s="17"/>
      <c r="D163" s="18"/>
      <c r="E163" s="57"/>
      <c r="F163" s="19"/>
      <c r="G163" s="40"/>
      <c r="H163" s="19" t="str">
        <f t="shared" si="10"/>
        <v/>
      </c>
      <c r="I163" s="18"/>
      <c r="J163" s="20" t="str">
        <f t="shared" si="9"/>
        <v/>
      </c>
      <c r="K163" s="21"/>
      <c r="L163" s="21"/>
      <c r="M163" s="18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9.5" customHeight="1">
      <c r="A164" s="6"/>
      <c r="B164" s="5"/>
      <c r="C164" s="17"/>
      <c r="D164" s="18"/>
      <c r="E164" s="57"/>
      <c r="F164" s="19"/>
      <c r="G164" s="40"/>
      <c r="H164" s="19" t="str">
        <f t="shared" si="10"/>
        <v/>
      </c>
      <c r="I164" s="18"/>
      <c r="J164" s="20" t="str">
        <f t="shared" si="9"/>
        <v/>
      </c>
      <c r="K164" s="21"/>
      <c r="L164" s="21"/>
      <c r="M164" s="18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9.5" customHeight="1">
      <c r="A165" s="6"/>
      <c r="B165" s="5"/>
      <c r="C165" s="17"/>
      <c r="D165" s="18"/>
      <c r="E165" s="57"/>
      <c r="F165" s="19"/>
      <c r="G165" s="40"/>
      <c r="H165" s="19" t="str">
        <f t="shared" si="10"/>
        <v/>
      </c>
      <c r="I165" s="18"/>
      <c r="J165" s="20" t="str">
        <f t="shared" si="9"/>
        <v/>
      </c>
      <c r="K165" s="21"/>
      <c r="L165" s="21"/>
      <c r="M165" s="18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9.5" customHeight="1">
      <c r="A166" s="6"/>
      <c r="B166" s="5"/>
      <c r="C166" s="17"/>
      <c r="D166" s="18"/>
      <c r="E166" s="18"/>
      <c r="F166" s="19"/>
      <c r="G166" s="40"/>
      <c r="H166" s="19" t="str">
        <f t="shared" si="10"/>
        <v/>
      </c>
      <c r="I166" s="18"/>
      <c r="J166" s="20" t="str">
        <f t="shared" si="9"/>
        <v/>
      </c>
      <c r="K166" s="21"/>
      <c r="L166" s="21"/>
      <c r="M166" s="18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6.5" customHeight="1">
      <c r="A167" s="6"/>
      <c r="B167" s="5"/>
      <c r="C167" s="22"/>
      <c r="D167" s="18"/>
      <c r="E167" s="38"/>
      <c r="F167" s="19"/>
      <c r="G167" s="40"/>
      <c r="H167" s="19" t="str">
        <f t="shared" si="10"/>
        <v/>
      </c>
      <c r="I167" s="18"/>
      <c r="J167" s="20" t="str">
        <f t="shared" si="9"/>
        <v/>
      </c>
      <c r="K167" s="21"/>
      <c r="L167" s="21"/>
      <c r="M167" s="18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9.5" customHeight="1">
      <c r="A168" s="6"/>
      <c r="B168" s="5"/>
      <c r="C168" s="17"/>
      <c r="D168" s="18"/>
      <c r="E168" s="18"/>
      <c r="F168" s="19"/>
      <c r="G168" s="40"/>
      <c r="H168" s="19" t="str">
        <f t="shared" si="10"/>
        <v/>
      </c>
      <c r="I168" s="18"/>
      <c r="J168" s="20" t="str">
        <f t="shared" si="9"/>
        <v/>
      </c>
      <c r="K168" s="21"/>
      <c r="L168" s="21"/>
      <c r="M168" s="18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9.5" customHeight="1">
      <c r="A169" s="6"/>
      <c r="B169" s="5"/>
      <c r="C169" s="23"/>
      <c r="D169" s="24"/>
      <c r="E169" s="18"/>
      <c r="F169" s="19"/>
      <c r="G169" s="40"/>
      <c r="H169" s="19" t="str">
        <f t="shared" si="10"/>
        <v/>
      </c>
      <c r="I169" s="24"/>
      <c r="J169" s="20" t="str">
        <f t="shared" si="9"/>
        <v/>
      </c>
      <c r="K169" s="21"/>
      <c r="L169" s="21"/>
      <c r="M169" s="18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9.5" customHeight="1">
      <c r="A170" s="6" t="s">
        <v>4</v>
      </c>
      <c r="B170" s="5">
        <f>SUM(F170:F179)</f>
        <v>90</v>
      </c>
      <c r="C170" s="26">
        <f>$C160</f>
        <v>45022</v>
      </c>
      <c r="D170" s="18" t="str">
        <f>IF(菜單→請菜名都修改這個!$D$6="","",菜單→請菜名都修改這個!$D$6)</f>
        <v>椰香咖哩豬(奶)(肉角、洋蔥角、紅k、白k)</v>
      </c>
      <c r="E170" s="57" t="s">
        <v>379</v>
      </c>
      <c r="F170" s="40">
        <v>60</v>
      </c>
      <c r="G170" s="275"/>
      <c r="H170" s="19" t="str">
        <f t="shared" si="10"/>
        <v>g</v>
      </c>
      <c r="I170" s="18"/>
      <c r="J170" s="20" t="str">
        <f t="shared" si="9"/>
        <v>肉角60g</v>
      </c>
      <c r="K170" s="21" t="e">
        <f>$J170&amp;"+"&amp;$J171&amp;"+"&amp;$J172&amp;"+"&amp;$J173&amp;"+"&amp;J174&amp;"+"&amp;J175&amp;"+"&amp;J176&amp;"+"&amp;$J177&amp;"+"&amp;$J178&amp;"+"&amp;$J179</f>
        <v>#REF!</v>
      </c>
      <c r="L170" s="21" t="s">
        <v>108</v>
      </c>
      <c r="M170" s="18" t="str">
        <f>IF($I170="","",$I170)</f>
        <v/>
      </c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9.5" customHeight="1">
      <c r="A171" s="6"/>
      <c r="B171" s="5"/>
      <c r="C171" s="17"/>
      <c r="D171" s="28"/>
      <c r="E171" s="57" t="s">
        <v>432</v>
      </c>
      <c r="F171" s="40">
        <v>5</v>
      </c>
      <c r="G171" s="275"/>
      <c r="H171" s="19" t="str">
        <f t="shared" si="10"/>
        <v>g</v>
      </c>
      <c r="I171" s="18"/>
      <c r="J171" s="20" t="str">
        <f t="shared" si="9"/>
        <v>洋蔥角5g</v>
      </c>
      <c r="K171" s="21"/>
      <c r="L171" s="21"/>
      <c r="M171" s="18" t="str">
        <f>IF($I171="","",$I171)</f>
        <v/>
      </c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9.5" customHeight="1">
      <c r="A172" s="6"/>
      <c r="B172" s="5"/>
      <c r="C172" s="17"/>
      <c r="D172" s="18"/>
      <c r="E172" s="287" t="s">
        <v>433</v>
      </c>
      <c r="F172" s="40">
        <v>20</v>
      </c>
      <c r="G172" s="275"/>
      <c r="H172" s="19" t="str">
        <f t="shared" si="10"/>
        <v>g</v>
      </c>
      <c r="I172" s="18"/>
      <c r="J172" s="20" t="str">
        <f>$E175&amp;$F172&amp;$H172</f>
        <v>椰奶20g</v>
      </c>
      <c r="K172" s="21"/>
      <c r="L172" s="21"/>
      <c r="M172" s="18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9.5" customHeight="1">
      <c r="A173" s="6"/>
      <c r="B173" s="5"/>
      <c r="C173" s="17"/>
      <c r="D173" s="18"/>
      <c r="F173" s="40"/>
      <c r="G173" s="275"/>
      <c r="H173" s="19" t="str">
        <f t="shared" si="10"/>
        <v/>
      </c>
      <c r="I173" s="18"/>
      <c r="J173" s="20" t="str">
        <f>$E176&amp;$F173&amp;$H173</f>
        <v>咖哩粉</v>
      </c>
      <c r="K173" s="21"/>
      <c r="L173" s="21"/>
      <c r="M173" s="18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9.5" customHeight="1">
      <c r="A174" s="6"/>
      <c r="B174" s="5"/>
      <c r="C174" s="17"/>
      <c r="D174" s="18"/>
      <c r="E174" s="57" t="s">
        <v>450</v>
      </c>
      <c r="F174" s="40">
        <v>5</v>
      </c>
      <c r="G174" s="275"/>
      <c r="H174" s="19" t="str">
        <f t="shared" si="10"/>
        <v>g</v>
      </c>
      <c r="I174" s="18"/>
      <c r="J174" s="20" t="str">
        <f t="shared" ref="J174:J237" si="11">$E174&amp;$F174&amp;$H174</f>
        <v>紅蘿蔔中丁5g</v>
      </c>
      <c r="K174" s="21"/>
      <c r="L174" s="21"/>
      <c r="M174" s="18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9.5" customHeight="1">
      <c r="A175" s="6"/>
      <c r="B175" s="5"/>
      <c r="C175" s="17"/>
      <c r="D175" s="18"/>
      <c r="E175" s="57" t="s">
        <v>391</v>
      </c>
      <c r="F175" s="19"/>
      <c r="G175" s="40"/>
      <c r="H175" s="19" t="str">
        <f t="shared" si="10"/>
        <v/>
      </c>
      <c r="I175" s="18"/>
      <c r="J175" s="20" t="e">
        <f>#REF!&amp;$F175&amp;$H175</f>
        <v>#REF!</v>
      </c>
      <c r="K175" s="21"/>
      <c r="L175" s="21"/>
      <c r="M175" s="18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9.5" customHeight="1">
      <c r="A176" s="6"/>
      <c r="B176" s="5"/>
      <c r="C176" s="17"/>
      <c r="D176" s="18"/>
      <c r="E176" s="57" t="s">
        <v>382</v>
      </c>
      <c r="F176" s="19"/>
      <c r="G176" s="40"/>
      <c r="H176" s="19" t="str">
        <f t="shared" si="10"/>
        <v/>
      </c>
      <c r="I176" s="18"/>
      <c r="J176" s="20" t="e">
        <f>#REF!&amp;$F176&amp;$H176</f>
        <v>#REF!</v>
      </c>
      <c r="K176" s="21"/>
      <c r="L176" s="21"/>
      <c r="M176" s="18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9.5" customHeight="1">
      <c r="A177" s="6"/>
      <c r="B177" s="5"/>
      <c r="C177" s="17"/>
      <c r="D177" s="18"/>
      <c r="E177" s="58"/>
      <c r="F177" s="19"/>
      <c r="G177" s="40"/>
      <c r="H177" s="19" t="str">
        <f t="shared" si="10"/>
        <v/>
      </c>
      <c r="I177" s="18"/>
      <c r="J177" s="20" t="str">
        <f t="shared" si="11"/>
        <v/>
      </c>
      <c r="K177" s="21"/>
      <c r="L177" s="21"/>
      <c r="M177" s="18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9.5" customHeight="1">
      <c r="A178" s="6"/>
      <c r="B178" s="5"/>
      <c r="C178" s="17"/>
      <c r="D178" s="18"/>
      <c r="E178" s="18"/>
      <c r="F178" s="19"/>
      <c r="G178" s="40"/>
      <c r="H178" s="19" t="str">
        <f t="shared" si="10"/>
        <v/>
      </c>
      <c r="I178" s="18"/>
      <c r="J178" s="20" t="str">
        <f t="shared" si="11"/>
        <v/>
      </c>
      <c r="K178" s="21"/>
      <c r="L178" s="21"/>
      <c r="M178" s="18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9.5" customHeight="1">
      <c r="A179" s="6"/>
      <c r="B179" s="5"/>
      <c r="C179" s="23"/>
      <c r="D179" s="24"/>
      <c r="E179" s="18"/>
      <c r="F179" s="19"/>
      <c r="G179" s="40"/>
      <c r="H179" s="19" t="str">
        <f t="shared" si="10"/>
        <v/>
      </c>
      <c r="I179" s="24"/>
      <c r="J179" s="20" t="str">
        <f t="shared" si="11"/>
        <v/>
      </c>
      <c r="K179" s="21"/>
      <c r="L179" s="21"/>
      <c r="M179" s="18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9.5" customHeight="1">
      <c r="A180" s="6" t="s">
        <v>5</v>
      </c>
      <c r="B180" s="5">
        <f>SUM(F180:F189)</f>
        <v>70</v>
      </c>
      <c r="C180" s="17"/>
      <c r="D180" s="18" t="str">
        <f>IF(菜單→請菜名都修改這個!$E$6="","",菜單→請菜名都修改這個!$E$6)</f>
        <v>扁蒲炒菇 (鴻喜菇)</v>
      </c>
      <c r="E180" s="57" t="s">
        <v>428</v>
      </c>
      <c r="F180" s="40">
        <v>60</v>
      </c>
      <c r="G180" s="281"/>
      <c r="H180" s="19" t="str">
        <f t="shared" si="10"/>
        <v>g</v>
      </c>
      <c r="I180" s="18"/>
      <c r="J180" s="20" t="str">
        <f t="shared" si="11"/>
        <v>扁蒲粗條60g</v>
      </c>
      <c r="K180" s="21" t="str">
        <f>$J180&amp;"+"&amp;$J181&amp;"+"&amp;$J182&amp;"+"&amp;$J183&amp;"+"&amp;J184&amp;"+"&amp;J185&amp;"+"&amp;J186&amp;"+"&amp;$J187&amp;"+"&amp;$J188&amp;"+"&amp;$J189</f>
        <v>扁蒲粗條60g+鴻喜菇10g+蝦米+++++++</v>
      </c>
      <c r="L180" s="21" t="s">
        <v>109</v>
      </c>
      <c r="M180" s="18" t="str">
        <f>IF($I180="","",$I180)</f>
        <v/>
      </c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9.5" customHeight="1">
      <c r="A181" s="6"/>
      <c r="B181" s="5"/>
      <c r="C181" s="17"/>
      <c r="D181" s="28"/>
      <c r="E181" s="57" t="s">
        <v>396</v>
      </c>
      <c r="F181" s="40">
        <v>10</v>
      </c>
      <c r="G181" s="275"/>
      <c r="H181" s="19" t="str">
        <f t="shared" si="10"/>
        <v>g</v>
      </c>
      <c r="I181" s="18"/>
      <c r="J181" s="20" t="str">
        <f t="shared" si="11"/>
        <v>鴻喜菇10g</v>
      </c>
      <c r="K181" s="21"/>
      <c r="L181" s="21"/>
      <c r="M181" s="18" t="str">
        <f>IF($I181="","",$I181)</f>
        <v/>
      </c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9.5" customHeight="1">
      <c r="A182" s="6"/>
      <c r="B182" s="5"/>
      <c r="C182" s="17"/>
      <c r="D182" s="18"/>
      <c r="E182" s="57" t="s">
        <v>316</v>
      </c>
      <c r="F182" s="40"/>
      <c r="G182" s="281"/>
      <c r="H182" s="19" t="str">
        <f t="shared" si="10"/>
        <v/>
      </c>
      <c r="I182" s="18"/>
      <c r="J182" s="20" t="str">
        <f t="shared" si="11"/>
        <v>蝦米</v>
      </c>
      <c r="K182" s="21"/>
      <c r="L182" s="21"/>
      <c r="M182" s="18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9.5" customHeight="1">
      <c r="A183" s="6"/>
      <c r="B183" s="5"/>
      <c r="C183" s="17"/>
      <c r="D183" s="18"/>
      <c r="E183" s="57"/>
      <c r="F183" s="19"/>
      <c r="G183" s="275"/>
      <c r="H183" s="19" t="str">
        <f t="shared" si="10"/>
        <v/>
      </c>
      <c r="I183" s="18"/>
      <c r="J183" s="20" t="str">
        <f t="shared" si="11"/>
        <v/>
      </c>
      <c r="K183" s="21"/>
      <c r="L183" s="21"/>
      <c r="M183" s="18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9.5" customHeight="1">
      <c r="A184" s="6"/>
      <c r="B184" s="5"/>
      <c r="C184" s="17"/>
      <c r="D184" s="18"/>
      <c r="E184" s="58"/>
      <c r="F184" s="19"/>
      <c r="G184" s="40"/>
      <c r="H184" s="19" t="str">
        <f t="shared" ref="H184:H219" si="12">IF($F184="","","g")</f>
        <v/>
      </c>
      <c r="I184" s="18"/>
      <c r="J184" s="20" t="str">
        <f t="shared" si="11"/>
        <v/>
      </c>
      <c r="K184" s="21"/>
      <c r="L184" s="21"/>
      <c r="M184" s="18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9.5" customHeight="1">
      <c r="A185" s="6"/>
      <c r="B185" s="5"/>
      <c r="C185" s="17"/>
      <c r="D185" s="18"/>
      <c r="E185" s="18"/>
      <c r="F185" s="19"/>
      <c r="G185" s="40"/>
      <c r="H185" s="19" t="str">
        <f t="shared" si="12"/>
        <v/>
      </c>
      <c r="I185" s="18"/>
      <c r="J185" s="20" t="str">
        <f t="shared" si="11"/>
        <v/>
      </c>
      <c r="K185" s="21"/>
      <c r="L185" s="21"/>
      <c r="M185" s="18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9.5" customHeight="1">
      <c r="A186" s="6"/>
      <c r="B186" s="5"/>
      <c r="C186" s="17"/>
      <c r="D186" s="18"/>
      <c r="E186" s="18"/>
      <c r="F186" s="19"/>
      <c r="G186" s="40"/>
      <c r="H186" s="19" t="str">
        <f t="shared" si="12"/>
        <v/>
      </c>
      <c r="I186" s="18"/>
      <c r="J186" s="20" t="str">
        <f t="shared" si="11"/>
        <v/>
      </c>
      <c r="K186" s="21"/>
      <c r="L186" s="21"/>
      <c r="M186" s="18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9.5" customHeight="1">
      <c r="A187" s="6"/>
      <c r="B187" s="5"/>
      <c r="C187" s="17"/>
      <c r="D187" s="18"/>
      <c r="E187" s="18"/>
      <c r="F187" s="19"/>
      <c r="G187" s="40"/>
      <c r="H187" s="19" t="str">
        <f t="shared" si="12"/>
        <v/>
      </c>
      <c r="I187" s="18"/>
      <c r="J187" s="20" t="str">
        <f t="shared" si="11"/>
        <v/>
      </c>
      <c r="K187" s="21"/>
      <c r="L187" s="21"/>
      <c r="M187" s="18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9.5" customHeight="1">
      <c r="A188" s="6"/>
      <c r="B188" s="5"/>
      <c r="C188" s="17"/>
      <c r="D188" s="18"/>
      <c r="E188" s="18"/>
      <c r="F188" s="19"/>
      <c r="G188" s="40"/>
      <c r="H188" s="19" t="str">
        <f t="shared" si="12"/>
        <v/>
      </c>
      <c r="I188" s="18"/>
      <c r="J188" s="20" t="str">
        <f t="shared" si="11"/>
        <v/>
      </c>
      <c r="K188" s="21"/>
      <c r="L188" s="21"/>
      <c r="M188" s="18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9.5" customHeight="1">
      <c r="A189" s="6"/>
      <c r="B189" s="5"/>
      <c r="C189" s="23"/>
      <c r="D189" s="24"/>
      <c r="E189" s="24"/>
      <c r="F189" s="25"/>
      <c r="G189" s="25"/>
      <c r="H189" s="25" t="str">
        <f t="shared" si="12"/>
        <v/>
      </c>
      <c r="I189" s="24"/>
      <c r="J189" s="20" t="str">
        <f t="shared" si="11"/>
        <v/>
      </c>
      <c r="K189" s="21"/>
      <c r="L189" s="21"/>
      <c r="M189" s="18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9.5" customHeight="1">
      <c r="A190" s="6" t="s">
        <v>6</v>
      </c>
      <c r="B190" s="5">
        <f>SUM(F190:F199)</f>
        <v>72</v>
      </c>
      <c r="C190" s="17"/>
      <c r="D190" s="18" t="str">
        <f>IF(菜單→請菜名都修改這個!$F$6="","",菜單→請菜名都修改這個!$F$6)</f>
        <v>有機小松菜</v>
      </c>
      <c r="E190" s="58" t="s">
        <v>341</v>
      </c>
      <c r="F190" s="19">
        <v>72</v>
      </c>
      <c r="G190" s="275"/>
      <c r="H190" s="19" t="str">
        <f t="shared" si="12"/>
        <v>g</v>
      </c>
      <c r="I190" s="18"/>
      <c r="J190" s="20" t="str">
        <f t="shared" si="11"/>
        <v>有機時蔬72g</v>
      </c>
      <c r="K190" s="21" t="str">
        <f>$J190&amp;"+"&amp;$J191&amp;"+"&amp;$J192&amp;"+"&amp;$J193&amp;"+"&amp;J194&amp;"+"&amp;J195&amp;"+"&amp;J196&amp;"+"&amp;$J197&amp;"+"&amp;$J198&amp;"+"&amp;$J199</f>
        <v>有機時蔬72g+++++++++</v>
      </c>
      <c r="L190" s="21" t="s">
        <v>95</v>
      </c>
      <c r="M190" s="18" t="str">
        <f>IF($I190="","",$I190)</f>
        <v/>
      </c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9.5" customHeight="1">
      <c r="A191" s="6"/>
      <c r="B191" s="5"/>
      <c r="C191" s="17"/>
      <c r="D191" s="28"/>
      <c r="E191" s="57"/>
      <c r="F191" s="19"/>
      <c r="G191" s="40"/>
      <c r="H191" s="19" t="str">
        <f t="shared" si="12"/>
        <v/>
      </c>
      <c r="I191" s="18"/>
      <c r="J191" s="20" t="str">
        <f t="shared" si="11"/>
        <v/>
      </c>
      <c r="K191" s="21"/>
      <c r="L191" s="21"/>
      <c r="M191" s="18" t="str">
        <f>IF($I191="","",$I191)</f>
        <v/>
      </c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9.5" customHeight="1">
      <c r="A192" s="6"/>
      <c r="B192" s="5"/>
      <c r="C192" s="17"/>
      <c r="D192" s="18"/>
      <c r="E192" s="18"/>
      <c r="F192" s="19"/>
      <c r="G192" s="40"/>
      <c r="H192" s="19" t="str">
        <f t="shared" si="12"/>
        <v/>
      </c>
      <c r="I192" s="18"/>
      <c r="J192" s="20" t="str">
        <f t="shared" si="11"/>
        <v/>
      </c>
      <c r="K192" s="21"/>
      <c r="L192" s="21"/>
      <c r="M192" s="18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9.5" customHeight="1">
      <c r="A193" s="6"/>
      <c r="B193" s="5"/>
      <c r="C193" s="17"/>
      <c r="D193" s="18"/>
      <c r="E193" s="18"/>
      <c r="F193" s="19"/>
      <c r="G193" s="40"/>
      <c r="H193" s="19" t="str">
        <f t="shared" si="12"/>
        <v/>
      </c>
      <c r="I193" s="18"/>
      <c r="J193" s="20" t="str">
        <f t="shared" si="11"/>
        <v/>
      </c>
      <c r="K193" s="21"/>
      <c r="L193" s="21"/>
      <c r="M193" s="18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9.5" customHeight="1">
      <c r="A194" s="6"/>
      <c r="B194" s="5"/>
      <c r="C194" s="17"/>
      <c r="D194" s="18"/>
      <c r="E194" s="18"/>
      <c r="F194" s="19"/>
      <c r="G194" s="40"/>
      <c r="H194" s="19" t="str">
        <f t="shared" si="12"/>
        <v/>
      </c>
      <c r="I194" s="18"/>
      <c r="J194" s="20" t="str">
        <f t="shared" si="11"/>
        <v/>
      </c>
      <c r="K194" s="21"/>
      <c r="L194" s="21"/>
      <c r="M194" s="18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9.5" customHeight="1">
      <c r="A195" s="6"/>
      <c r="B195" s="5"/>
      <c r="C195" s="17"/>
      <c r="D195" s="18"/>
      <c r="E195" s="18"/>
      <c r="F195" s="19"/>
      <c r="G195" s="40"/>
      <c r="H195" s="19" t="str">
        <f t="shared" si="12"/>
        <v/>
      </c>
      <c r="I195" s="18"/>
      <c r="J195" s="20" t="str">
        <f t="shared" si="11"/>
        <v/>
      </c>
      <c r="K195" s="21"/>
      <c r="L195" s="21"/>
      <c r="M195" s="18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9.5" customHeight="1">
      <c r="A196" s="6"/>
      <c r="B196" s="5"/>
      <c r="C196" s="17"/>
      <c r="D196" s="18"/>
      <c r="E196" s="18"/>
      <c r="F196" s="19"/>
      <c r="G196" s="40"/>
      <c r="H196" s="19" t="str">
        <f t="shared" si="12"/>
        <v/>
      </c>
      <c r="I196" s="18"/>
      <c r="J196" s="20" t="str">
        <f t="shared" si="11"/>
        <v/>
      </c>
      <c r="K196" s="21"/>
      <c r="L196" s="21"/>
      <c r="M196" s="18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9.5" customHeight="1">
      <c r="A197" s="6"/>
      <c r="B197" s="5"/>
      <c r="C197" s="17"/>
      <c r="D197" s="18"/>
      <c r="E197" s="18"/>
      <c r="F197" s="19"/>
      <c r="G197" s="40"/>
      <c r="H197" s="19" t="str">
        <f t="shared" si="12"/>
        <v/>
      </c>
      <c r="I197" s="18"/>
      <c r="J197" s="20" t="str">
        <f t="shared" si="11"/>
        <v/>
      </c>
      <c r="K197" s="21"/>
      <c r="L197" s="21"/>
      <c r="M197" s="18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9.5" customHeight="1">
      <c r="A198" s="6"/>
      <c r="B198" s="5"/>
      <c r="C198" s="17"/>
      <c r="D198" s="18"/>
      <c r="E198" s="18"/>
      <c r="F198" s="19"/>
      <c r="G198" s="40"/>
      <c r="H198" s="19" t="str">
        <f t="shared" si="12"/>
        <v/>
      </c>
      <c r="I198" s="18"/>
      <c r="J198" s="20" t="str">
        <f t="shared" si="11"/>
        <v/>
      </c>
      <c r="K198" s="21"/>
      <c r="L198" s="21"/>
      <c r="M198" s="18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9.5" customHeight="1">
      <c r="A199" s="6"/>
      <c r="B199" s="5"/>
      <c r="C199" s="23"/>
      <c r="D199" s="24"/>
      <c r="E199" s="18"/>
      <c r="F199" s="19"/>
      <c r="G199" s="25"/>
      <c r="H199" s="25" t="str">
        <f t="shared" si="12"/>
        <v/>
      </c>
      <c r="I199" s="24"/>
      <c r="J199" s="20" t="str">
        <f t="shared" si="11"/>
        <v/>
      </c>
      <c r="K199" s="21"/>
      <c r="L199" s="21"/>
      <c r="M199" s="18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9.5" customHeight="1">
      <c r="A200" s="6" t="s">
        <v>85</v>
      </c>
      <c r="B200" s="5">
        <f>SUM(F200:F209)</f>
        <v>400</v>
      </c>
      <c r="C200" s="17"/>
      <c r="D200" s="18" t="str">
        <f>IF(菜單→請菜名都修改這個!$G$6="","",菜單→請菜名都修改這個!$G$6)</f>
        <v>香菇筍片湯</v>
      </c>
      <c r="E200" s="42" t="s">
        <v>431</v>
      </c>
      <c r="F200" s="40">
        <v>300</v>
      </c>
      <c r="G200" s="281"/>
      <c r="H200" s="19" t="str">
        <f t="shared" si="12"/>
        <v>g</v>
      </c>
      <c r="I200" s="18"/>
      <c r="J200" s="20" t="str">
        <f t="shared" si="11"/>
        <v>香菇原料300g</v>
      </c>
      <c r="K200" s="21" t="str">
        <f>$J200&amp;"+"&amp;$J201&amp;"+"&amp;$J202&amp;"+"&amp;$J203&amp;"+"&amp;J204&amp;"+"&amp;J205&amp;"+"&amp;J206&amp;"+"&amp;$J207&amp;"+"&amp;$J208&amp;"+"&amp;$J209</f>
        <v>香菇原料300g+筍片100g++++++++</v>
      </c>
      <c r="L200" s="21" t="s">
        <v>110</v>
      </c>
      <c r="M200" s="18" t="str">
        <f>IF($I200="","",$I200)</f>
        <v/>
      </c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9.5" customHeight="1">
      <c r="A201" s="6"/>
      <c r="B201" s="5"/>
      <c r="C201" s="17"/>
      <c r="D201" s="28"/>
      <c r="E201" s="42" t="s">
        <v>430</v>
      </c>
      <c r="F201" s="40">
        <v>100</v>
      </c>
      <c r="G201" s="281"/>
      <c r="H201" s="19" t="str">
        <f t="shared" si="12"/>
        <v>g</v>
      </c>
      <c r="I201" s="18"/>
      <c r="J201" s="20" t="str">
        <f t="shared" si="11"/>
        <v>筍片100g</v>
      </c>
      <c r="K201" s="21"/>
      <c r="L201" s="21"/>
      <c r="M201" s="18" t="str">
        <f>IF($I201="","",$I201)</f>
        <v/>
      </c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9.5" customHeight="1">
      <c r="A202" s="6"/>
      <c r="B202" s="5"/>
      <c r="C202" s="17"/>
      <c r="D202" s="18"/>
      <c r="E202" s="58"/>
      <c r="F202" s="40"/>
      <c r="G202" s="40"/>
      <c r="H202" s="19" t="str">
        <f t="shared" si="12"/>
        <v/>
      </c>
      <c r="I202" s="18"/>
      <c r="J202" s="20" t="str">
        <f t="shared" si="11"/>
        <v/>
      </c>
      <c r="K202" s="21"/>
      <c r="L202" s="21"/>
      <c r="M202" s="18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9.5" customHeight="1">
      <c r="A203" s="6"/>
      <c r="B203" s="5"/>
      <c r="C203" s="17"/>
      <c r="D203" s="18"/>
      <c r="E203" s="58"/>
      <c r="F203" s="19"/>
      <c r="G203" s="40"/>
      <c r="H203" s="40" t="str">
        <f t="shared" si="12"/>
        <v/>
      </c>
      <c r="I203" s="18"/>
      <c r="J203" s="20" t="str">
        <f t="shared" si="11"/>
        <v/>
      </c>
      <c r="K203" s="21"/>
      <c r="L203" s="21"/>
      <c r="M203" s="18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9.5" customHeight="1">
      <c r="A204" s="6"/>
      <c r="B204" s="5"/>
      <c r="C204" s="17"/>
      <c r="D204" s="18"/>
      <c r="E204" s="58"/>
      <c r="F204" s="19"/>
      <c r="G204" s="40"/>
      <c r="H204" s="40" t="str">
        <f t="shared" si="12"/>
        <v/>
      </c>
      <c r="I204" s="18"/>
      <c r="J204" s="20" t="str">
        <f t="shared" si="11"/>
        <v/>
      </c>
      <c r="K204" s="21"/>
      <c r="L204" s="21"/>
      <c r="M204" s="18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9.5" customHeight="1">
      <c r="A205" s="6"/>
      <c r="B205" s="5"/>
      <c r="C205" s="17"/>
      <c r="D205" s="18"/>
      <c r="E205" s="58"/>
      <c r="F205" s="19"/>
      <c r="G205" s="40"/>
      <c r="H205" s="40" t="str">
        <f t="shared" si="12"/>
        <v/>
      </c>
      <c r="I205" s="18"/>
      <c r="J205" s="20" t="str">
        <f t="shared" si="11"/>
        <v/>
      </c>
      <c r="K205" s="21"/>
      <c r="L205" s="21"/>
      <c r="M205" s="18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9.5" customHeight="1">
      <c r="A206" s="6"/>
      <c r="B206" s="5"/>
      <c r="C206" s="17"/>
      <c r="D206" s="18"/>
      <c r="E206" s="58"/>
      <c r="F206" s="19"/>
      <c r="G206" s="40"/>
      <c r="H206" s="40" t="str">
        <f t="shared" si="12"/>
        <v/>
      </c>
      <c r="I206" s="18"/>
      <c r="J206" s="20" t="str">
        <f t="shared" si="11"/>
        <v/>
      </c>
      <c r="K206" s="21"/>
      <c r="L206" s="21"/>
      <c r="M206" s="18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9.5" customHeight="1">
      <c r="A207" s="6"/>
      <c r="B207" s="5"/>
      <c r="C207" s="17"/>
      <c r="D207" s="18"/>
      <c r="E207" s="18"/>
      <c r="F207" s="19"/>
      <c r="G207" s="40"/>
      <c r="H207" s="40" t="str">
        <f t="shared" si="12"/>
        <v/>
      </c>
      <c r="I207" s="18"/>
      <c r="J207" s="20" t="str">
        <f t="shared" si="11"/>
        <v/>
      </c>
      <c r="K207" s="21"/>
      <c r="L207" s="21"/>
      <c r="M207" s="18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9.5" customHeight="1">
      <c r="A208" s="6"/>
      <c r="B208" s="5"/>
      <c r="C208" s="17"/>
      <c r="D208" s="18"/>
      <c r="E208" s="18"/>
      <c r="F208" s="19"/>
      <c r="G208" s="40"/>
      <c r="H208" s="40" t="str">
        <f t="shared" si="12"/>
        <v/>
      </c>
      <c r="I208" s="18"/>
      <c r="J208" s="20" t="str">
        <f t="shared" si="11"/>
        <v/>
      </c>
      <c r="K208" s="21"/>
      <c r="L208" s="21"/>
      <c r="M208" s="18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9.5" customHeight="1" thickBot="1">
      <c r="A209" s="6"/>
      <c r="B209" s="5"/>
      <c r="C209" s="32"/>
      <c r="D209" s="33"/>
      <c r="E209" s="33"/>
      <c r="F209" s="34"/>
      <c r="G209" s="25"/>
      <c r="H209" s="86" t="str">
        <f t="shared" si="12"/>
        <v/>
      </c>
      <c r="I209" s="33"/>
      <c r="J209" s="20" t="str">
        <f t="shared" si="11"/>
        <v/>
      </c>
      <c r="K209" s="21"/>
      <c r="L209" s="21"/>
      <c r="M209" s="18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9.5" customHeight="1">
      <c r="A210" s="6" t="s">
        <v>19</v>
      </c>
      <c r="B210" s="5"/>
      <c r="C210" s="39">
        <f>IF($D210="","",$C$160)</f>
        <v>45022</v>
      </c>
      <c r="D210" s="36" t="str">
        <f>IF(菜單→請菜名都修改這個!$H$6="","",菜單→請菜名都修改這個!$H$6)</f>
        <v>水果</v>
      </c>
      <c r="E210" s="36"/>
      <c r="F210" s="37"/>
      <c r="G210" s="272"/>
      <c r="H210" s="47" t="str">
        <f t="shared" si="12"/>
        <v/>
      </c>
      <c r="I210" s="36"/>
      <c r="J210" s="20" t="str">
        <f t="shared" si="11"/>
        <v/>
      </c>
      <c r="K210" s="21" t="str">
        <f>$J210</f>
        <v/>
      </c>
      <c r="L210" s="21" t="s">
        <v>86</v>
      </c>
      <c r="M210" s="18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9.5" customHeight="1">
      <c r="A211" s="6" t="s">
        <v>3</v>
      </c>
      <c r="B211" s="5">
        <f>SUM(F211:F220)</f>
        <v>80</v>
      </c>
      <c r="C211" s="17">
        <f>IF($D211="","",菜單→請菜名都修改這個!$A$7)</f>
        <v>45023</v>
      </c>
      <c r="D211" s="18" t="str">
        <f>IF(菜單→請菜名都修改這個!$C$7="","",菜單→請菜名都修改這個!$C$7)</f>
        <v>薏仁飯</v>
      </c>
      <c r="E211" s="58" t="s">
        <v>192</v>
      </c>
      <c r="F211" s="40">
        <v>65</v>
      </c>
      <c r="G211" s="275"/>
      <c r="H211" s="40" t="str">
        <f t="shared" si="12"/>
        <v>g</v>
      </c>
      <c r="I211" s="18"/>
      <c r="J211" s="20" t="str">
        <f t="shared" si="11"/>
        <v>白米65g</v>
      </c>
      <c r="K211" s="21" t="str">
        <f>$J211&amp;"+"&amp;$J212&amp;"+"&amp;$J213&amp;"+"&amp;$J214&amp;"+"&amp;J215&amp;"+"&amp;J216&amp;"+"&amp;J217&amp;"+"&amp;$J218&amp;"+"&amp;$J219&amp;"+"&amp;$J220</f>
        <v>白米65g+糙米10g+洋薏仁5g+++++++</v>
      </c>
      <c r="L211" s="21" t="s">
        <v>111</v>
      </c>
      <c r="M211" s="18" t="str">
        <f>IF($I211="","",$I211)</f>
        <v/>
      </c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9.5" customHeight="1">
      <c r="A212" s="6"/>
      <c r="B212" s="5"/>
      <c r="C212" s="17"/>
      <c r="D212" s="18"/>
      <c r="E212" s="58" t="s">
        <v>201</v>
      </c>
      <c r="F212" s="40">
        <v>10</v>
      </c>
      <c r="G212" s="275"/>
      <c r="H212" s="40" t="str">
        <f t="shared" si="12"/>
        <v>g</v>
      </c>
      <c r="I212" s="18"/>
      <c r="J212" s="20" t="str">
        <f t="shared" si="11"/>
        <v>糙米10g</v>
      </c>
      <c r="K212" s="21"/>
      <c r="L212" s="21"/>
      <c r="M212" s="18" t="str">
        <f>IF($I212="","",$I212)</f>
        <v/>
      </c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9.5" customHeight="1">
      <c r="A213" s="6"/>
      <c r="B213" s="5"/>
      <c r="C213" s="17"/>
      <c r="D213" s="18"/>
      <c r="E213" s="58" t="s">
        <v>206</v>
      </c>
      <c r="F213" s="40">
        <v>5</v>
      </c>
      <c r="G213" s="275"/>
      <c r="H213" s="40" t="str">
        <f t="shared" si="12"/>
        <v>g</v>
      </c>
      <c r="I213" s="18"/>
      <c r="J213" s="20" t="str">
        <f t="shared" si="11"/>
        <v>洋薏仁5g</v>
      </c>
      <c r="K213" s="21"/>
      <c r="L213" s="21"/>
      <c r="M213" s="18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9.5" customHeight="1">
      <c r="A214" s="6"/>
      <c r="B214" s="5"/>
      <c r="C214" s="17"/>
      <c r="D214" s="18"/>
      <c r="E214" s="58"/>
      <c r="F214" s="40"/>
      <c r="G214" s="40"/>
      <c r="H214" s="40" t="str">
        <f t="shared" si="12"/>
        <v/>
      </c>
      <c r="I214" s="18"/>
      <c r="J214" s="20" t="str">
        <f t="shared" si="11"/>
        <v/>
      </c>
      <c r="K214" s="21"/>
      <c r="L214" s="21"/>
      <c r="M214" s="18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9.5" customHeight="1">
      <c r="A215" s="6"/>
      <c r="B215" s="5"/>
      <c r="C215" s="17"/>
      <c r="D215" s="18"/>
      <c r="E215" s="58"/>
      <c r="F215" s="40"/>
      <c r="G215" s="40"/>
      <c r="H215" s="40" t="str">
        <f t="shared" si="12"/>
        <v/>
      </c>
      <c r="I215" s="18"/>
      <c r="J215" s="20" t="str">
        <f t="shared" si="11"/>
        <v/>
      </c>
      <c r="K215" s="21"/>
      <c r="L215" s="21"/>
      <c r="M215" s="18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9.5" customHeight="1">
      <c r="A216" s="6"/>
      <c r="B216" s="5"/>
      <c r="C216" s="17"/>
      <c r="D216" s="18"/>
      <c r="E216" s="84"/>
      <c r="F216" s="27"/>
      <c r="G216" s="29"/>
      <c r="H216" s="40" t="str">
        <f t="shared" si="12"/>
        <v/>
      </c>
      <c r="I216" s="18"/>
      <c r="J216" s="20" t="str">
        <f t="shared" si="11"/>
        <v/>
      </c>
      <c r="K216" s="21"/>
      <c r="L216" s="21"/>
      <c r="M216" s="18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9.5" customHeight="1">
      <c r="A217" s="6"/>
      <c r="B217" s="5"/>
      <c r="C217" s="17"/>
      <c r="D217" s="18"/>
      <c r="E217" s="21"/>
      <c r="F217" s="27"/>
      <c r="G217" s="29"/>
      <c r="H217" s="40" t="str">
        <f t="shared" si="12"/>
        <v/>
      </c>
      <c r="I217" s="18"/>
      <c r="J217" s="20" t="str">
        <f t="shared" si="11"/>
        <v/>
      </c>
      <c r="K217" s="21"/>
      <c r="L217" s="21"/>
      <c r="M217" s="18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6.5" customHeight="1">
      <c r="A218" s="6"/>
      <c r="B218" s="5"/>
      <c r="C218" s="17"/>
      <c r="D218" s="18"/>
      <c r="E218" s="84"/>
      <c r="F218" s="27"/>
      <c r="G218" s="29"/>
      <c r="H218" s="40" t="str">
        <f t="shared" si="12"/>
        <v/>
      </c>
      <c r="I218" s="18"/>
      <c r="J218" s="20" t="str">
        <f t="shared" si="11"/>
        <v/>
      </c>
      <c r="K218" s="21"/>
      <c r="L218" s="21"/>
      <c r="M218" s="18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9.5" customHeight="1">
      <c r="A219" s="6"/>
      <c r="B219" s="5"/>
      <c r="C219" s="17"/>
      <c r="D219" s="18"/>
      <c r="E219" s="21"/>
      <c r="F219" s="27"/>
      <c r="G219" s="29"/>
      <c r="H219" s="40" t="str">
        <f t="shared" si="12"/>
        <v/>
      </c>
      <c r="I219" s="18"/>
      <c r="J219" s="20" t="str">
        <f t="shared" si="11"/>
        <v/>
      </c>
      <c r="K219" s="21"/>
      <c r="L219" s="21"/>
      <c r="M219" s="18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9.5" customHeight="1">
      <c r="A220" s="6"/>
      <c r="B220" s="5"/>
      <c r="C220" s="23"/>
      <c r="D220" s="24"/>
      <c r="E220" s="24"/>
      <c r="F220" s="25"/>
      <c r="G220" s="25"/>
      <c r="H220" s="25" t="str">
        <f>IF($F220="","","g")</f>
        <v/>
      </c>
      <c r="I220" s="24"/>
      <c r="J220" s="20" t="str">
        <f t="shared" si="11"/>
        <v/>
      </c>
      <c r="K220" s="21"/>
      <c r="L220" s="21"/>
      <c r="M220" s="24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9.5" customHeight="1">
      <c r="A221" s="6" t="s">
        <v>4</v>
      </c>
      <c r="B221" s="5">
        <f>SUM(F221:F230)</f>
        <v>95</v>
      </c>
      <c r="C221" s="26">
        <f>$C211</f>
        <v>45023</v>
      </c>
      <c r="D221" s="18" t="str">
        <f>IF(菜單→請菜名都修改這個!$D$7="","",菜單→請菜名都修改這個!$D$7)</f>
        <v>茄汁肉醬(番茄、三色豆、洋蔥)</v>
      </c>
      <c r="E221" s="57" t="s">
        <v>309</v>
      </c>
      <c r="F221" s="40">
        <v>60</v>
      </c>
      <c r="G221" s="281"/>
      <c r="H221" s="40" t="str">
        <f t="shared" ref="H221:H288" si="13">IF($F221="","","g")</f>
        <v>g</v>
      </c>
      <c r="I221" s="18"/>
      <c r="J221" s="20" t="str">
        <f t="shared" si="11"/>
        <v>絞肉60g</v>
      </c>
      <c r="K221" s="21" t="str">
        <f>$J221&amp;"+"&amp;$J222&amp;"+"&amp;$J223&amp;"+"&amp;$J224&amp;"+"&amp;J225&amp;"+"&amp;J226&amp;"+"&amp;J227&amp;"+"&amp;$J228&amp;"+"&amp;$J229&amp;"+"&amp;$J230</f>
        <v>絞肉60g+番茄小丁10g+洋蔥小丁10g+冷凍三色豆15g+番茄醬+++++</v>
      </c>
      <c r="L221" s="72" t="s">
        <v>112</v>
      </c>
      <c r="M221" s="73" t="str">
        <f>IF($I221="","",$I221)</f>
        <v/>
      </c>
      <c r="N221" s="69"/>
      <c r="O221" s="70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9.5" customHeight="1">
      <c r="A222" s="6"/>
      <c r="B222" s="5"/>
      <c r="C222" s="17"/>
      <c r="D222" s="28"/>
      <c r="E222" s="57" t="s">
        <v>310</v>
      </c>
      <c r="F222" s="40">
        <v>10</v>
      </c>
      <c r="G222" s="275"/>
      <c r="H222" s="19" t="str">
        <f t="shared" si="13"/>
        <v>g</v>
      </c>
      <c r="I222" s="18"/>
      <c r="J222" s="20" t="str">
        <f t="shared" si="11"/>
        <v>番茄小丁10g</v>
      </c>
      <c r="K222" s="21"/>
      <c r="L222" s="72"/>
      <c r="M222" s="73" t="str">
        <f>IF($I222="","",$I222)</f>
        <v/>
      </c>
      <c r="N222" s="71"/>
      <c r="O222" s="70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9.5" customHeight="1">
      <c r="A223" s="6"/>
      <c r="B223" s="5"/>
      <c r="C223" s="17"/>
      <c r="D223" s="18"/>
      <c r="E223" s="57" t="s">
        <v>311</v>
      </c>
      <c r="F223" s="40">
        <v>10</v>
      </c>
      <c r="G223" s="275"/>
      <c r="H223" s="19" t="str">
        <f t="shared" si="13"/>
        <v>g</v>
      </c>
      <c r="I223" s="18"/>
      <c r="J223" s="20" t="str">
        <f t="shared" si="11"/>
        <v>洋蔥小丁10g</v>
      </c>
      <c r="K223" s="21"/>
      <c r="L223" s="72"/>
      <c r="M223" s="73"/>
      <c r="N223" s="71"/>
      <c r="O223" s="70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9.5" customHeight="1">
      <c r="A224" s="6"/>
      <c r="B224" s="5"/>
      <c r="C224" s="17"/>
      <c r="D224" s="18"/>
      <c r="E224" s="57" t="s">
        <v>313</v>
      </c>
      <c r="F224" s="40">
        <v>15</v>
      </c>
      <c r="G224" s="275"/>
      <c r="H224" s="19" t="str">
        <f t="shared" si="13"/>
        <v>g</v>
      </c>
      <c r="I224" s="18"/>
      <c r="J224" s="20" t="str">
        <f t="shared" si="11"/>
        <v>冷凍三色豆15g</v>
      </c>
      <c r="K224" s="21"/>
      <c r="L224" s="72"/>
      <c r="M224" s="73"/>
      <c r="N224" s="71"/>
      <c r="O224" s="70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9.5" customHeight="1">
      <c r="A225" s="6"/>
      <c r="B225" s="5"/>
      <c r="C225" s="17"/>
      <c r="D225" s="18"/>
      <c r="E225" s="58" t="s">
        <v>312</v>
      </c>
      <c r="F225" s="40"/>
      <c r="G225" s="40"/>
      <c r="H225" s="19" t="str">
        <f t="shared" si="13"/>
        <v/>
      </c>
      <c r="I225" s="18"/>
      <c r="J225" s="20" t="str">
        <f t="shared" si="11"/>
        <v>番茄醬</v>
      </c>
      <c r="K225" s="21"/>
      <c r="L225" s="21"/>
      <c r="M225" s="28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9.5" customHeight="1">
      <c r="A226" s="6"/>
      <c r="B226" s="5"/>
      <c r="C226" s="17"/>
      <c r="D226" s="18"/>
      <c r="E226" s="267"/>
      <c r="F226" s="19"/>
      <c r="G226" s="40"/>
      <c r="H226" s="19" t="str">
        <f t="shared" si="13"/>
        <v/>
      </c>
      <c r="I226" s="18"/>
      <c r="J226" s="20" t="str">
        <f t="shared" si="11"/>
        <v/>
      </c>
      <c r="K226" s="21"/>
      <c r="L226" s="21"/>
      <c r="M226" s="18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9.5" customHeight="1">
      <c r="A227" s="6"/>
      <c r="B227" s="5"/>
      <c r="C227" s="17"/>
      <c r="D227" s="18"/>
      <c r="E227" s="18"/>
      <c r="F227" s="19"/>
      <c r="G227" s="40"/>
      <c r="H227" s="19" t="str">
        <f t="shared" si="13"/>
        <v/>
      </c>
      <c r="I227" s="18"/>
      <c r="J227" s="20" t="str">
        <f t="shared" si="11"/>
        <v/>
      </c>
      <c r="K227" s="21"/>
      <c r="L227" s="21"/>
      <c r="M227" s="18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9.5" customHeight="1">
      <c r="A228" s="6"/>
      <c r="B228" s="5"/>
      <c r="C228" s="17"/>
      <c r="D228" s="18"/>
      <c r="E228" s="18"/>
      <c r="F228" s="19"/>
      <c r="G228" s="40"/>
      <c r="H228" s="19" t="str">
        <f t="shared" si="13"/>
        <v/>
      </c>
      <c r="I228" s="18"/>
      <c r="J228" s="20" t="str">
        <f t="shared" si="11"/>
        <v/>
      </c>
      <c r="K228" s="21"/>
      <c r="L228" s="21"/>
      <c r="M228" s="18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9.5" customHeight="1">
      <c r="A229" s="6"/>
      <c r="B229" s="5"/>
      <c r="C229" s="17"/>
      <c r="D229" s="18"/>
      <c r="E229" s="18"/>
      <c r="F229" s="19"/>
      <c r="G229" s="40"/>
      <c r="H229" s="19" t="str">
        <f t="shared" si="13"/>
        <v/>
      </c>
      <c r="I229" s="18"/>
      <c r="J229" s="20" t="str">
        <f t="shared" si="11"/>
        <v/>
      </c>
      <c r="K229" s="21"/>
      <c r="L229" s="21"/>
      <c r="M229" s="18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9.5" customHeight="1">
      <c r="A230" s="6"/>
      <c r="B230" s="5"/>
      <c r="C230" s="23"/>
      <c r="D230" s="24"/>
      <c r="E230" s="24"/>
      <c r="F230" s="25"/>
      <c r="G230" s="25"/>
      <c r="H230" s="25" t="str">
        <f t="shared" si="13"/>
        <v/>
      </c>
      <c r="I230" s="24"/>
      <c r="J230" s="20" t="str">
        <f t="shared" si="11"/>
        <v/>
      </c>
      <c r="K230" s="21"/>
      <c r="L230" s="21"/>
      <c r="M230" s="18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s="79" customFormat="1" ht="19.5" customHeight="1">
      <c r="A231" s="6"/>
      <c r="B231" s="5"/>
      <c r="C231" s="23"/>
      <c r="D231" s="24"/>
      <c r="E231" s="81"/>
      <c r="F231" s="25"/>
      <c r="G231" s="25"/>
      <c r="H231" s="25"/>
      <c r="I231" s="24"/>
      <c r="J231" s="20"/>
      <c r="K231" s="21"/>
      <c r="L231" s="21"/>
      <c r="M231" s="41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9.5" customHeight="1">
      <c r="A232" s="6" t="s">
        <v>5</v>
      </c>
      <c r="B232" s="5">
        <f>SUM(F232:F241)</f>
        <v>70</v>
      </c>
      <c r="C232" s="17"/>
      <c r="D232" s="18" t="str">
        <f>IF(菜單→請菜名都修改這個!$E$7="","",菜單→請菜名都修改這個!$E$7)</f>
        <v>培根炒蛋(南瓜、毛豆仁)</v>
      </c>
      <c r="E232" s="57" t="s">
        <v>203</v>
      </c>
      <c r="F232" s="40">
        <v>35</v>
      </c>
      <c r="G232" s="281"/>
      <c r="H232" s="85" t="s">
        <v>317</v>
      </c>
      <c r="I232" s="18"/>
      <c r="J232" s="20" t="str">
        <f t="shared" si="11"/>
        <v>CAS殺菌液蛋35g</v>
      </c>
      <c r="K232" s="21" t="str">
        <f>$J232&amp;"+"&amp;$J233&amp;"+"&amp;$J234&amp;"+"&amp;$J235&amp;"+"&amp;J236&amp;"+"&amp;J237&amp;"+"&amp;J238&amp;"+"&amp;$J239&amp;"+"&amp;$J240&amp;"+"&amp;$J241</f>
        <v>CAS殺菌液蛋35g+南瓜絲20g+培根10g+毛豆仁5g++++++</v>
      </c>
      <c r="L232" s="21" t="s">
        <v>113</v>
      </c>
      <c r="M232" s="18" t="str">
        <f>IF($I232="","",$I232)</f>
        <v/>
      </c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9.5" customHeight="1">
      <c r="A233" s="6"/>
      <c r="B233" s="5"/>
      <c r="C233" s="17"/>
      <c r="D233" s="28"/>
      <c r="E233" s="57" t="s">
        <v>215</v>
      </c>
      <c r="F233" s="40">
        <v>20</v>
      </c>
      <c r="G233" s="275"/>
      <c r="H233" s="19" t="str">
        <f t="shared" si="13"/>
        <v>g</v>
      </c>
      <c r="I233" s="18"/>
      <c r="J233" s="20" t="str">
        <f t="shared" si="11"/>
        <v>南瓜絲20g</v>
      </c>
      <c r="K233" s="21"/>
      <c r="L233" s="21"/>
      <c r="M233" s="18" t="str">
        <f>IF($I233="","",$I233)</f>
        <v/>
      </c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9.5" customHeight="1">
      <c r="A234" s="6"/>
      <c r="B234" s="5"/>
      <c r="C234" s="17"/>
      <c r="D234" s="18"/>
      <c r="E234" s="57" t="s">
        <v>559</v>
      </c>
      <c r="F234" s="40">
        <v>10</v>
      </c>
      <c r="G234" s="275"/>
      <c r="H234" s="19" t="str">
        <f t="shared" si="13"/>
        <v>g</v>
      </c>
      <c r="I234" s="18"/>
      <c r="J234" s="20" t="str">
        <f t="shared" si="11"/>
        <v>培根10g</v>
      </c>
      <c r="K234" s="21"/>
      <c r="L234" s="21"/>
      <c r="M234" s="18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9.5" customHeight="1">
      <c r="A235" s="6"/>
      <c r="B235" s="5"/>
      <c r="C235" s="17"/>
      <c r="D235" s="18"/>
      <c r="E235" s="57" t="s">
        <v>318</v>
      </c>
      <c r="F235" s="19">
        <v>5</v>
      </c>
      <c r="G235" s="40"/>
      <c r="H235" s="19" t="str">
        <f t="shared" si="13"/>
        <v>g</v>
      </c>
      <c r="I235" s="18"/>
      <c r="J235" s="20" t="str">
        <f t="shared" si="11"/>
        <v>毛豆仁5g</v>
      </c>
      <c r="K235" s="21"/>
      <c r="L235" s="21"/>
      <c r="M235" s="18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9.5" customHeight="1">
      <c r="A236" s="6"/>
      <c r="B236" s="5"/>
      <c r="C236" s="17"/>
      <c r="D236" s="18"/>
      <c r="E236" s="60"/>
      <c r="F236" s="19"/>
      <c r="G236" s="40"/>
      <c r="H236" s="19" t="str">
        <f t="shared" si="13"/>
        <v/>
      </c>
      <c r="I236" s="18"/>
      <c r="J236" s="20" t="str">
        <f t="shared" si="11"/>
        <v/>
      </c>
      <c r="K236" s="21"/>
      <c r="L236" s="21"/>
      <c r="M236" s="18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9.5" customHeight="1">
      <c r="A237" s="6"/>
      <c r="B237" s="5"/>
      <c r="C237" s="17"/>
      <c r="D237" s="18"/>
      <c r="E237" s="17"/>
      <c r="F237" s="19"/>
      <c r="G237" s="40"/>
      <c r="H237" s="19" t="str">
        <f t="shared" si="13"/>
        <v/>
      </c>
      <c r="I237" s="18"/>
      <c r="J237" s="20" t="str">
        <f t="shared" si="11"/>
        <v/>
      </c>
      <c r="K237" s="21"/>
      <c r="L237" s="21"/>
      <c r="M237" s="18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9.5" customHeight="1">
      <c r="A238" s="6"/>
      <c r="B238" s="5"/>
      <c r="C238" s="17"/>
      <c r="D238" s="18"/>
      <c r="E238" s="18"/>
      <c r="F238" s="19"/>
      <c r="G238" s="40"/>
      <c r="H238" s="19" t="str">
        <f t="shared" si="13"/>
        <v/>
      </c>
      <c r="I238" s="18"/>
      <c r="J238" s="20" t="str">
        <f t="shared" ref="J238:J302" si="14">$E238&amp;$F238&amp;$H238</f>
        <v/>
      </c>
      <c r="K238" s="21"/>
      <c r="L238" s="21"/>
      <c r="M238" s="18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9.5" customHeight="1">
      <c r="A239" s="6"/>
      <c r="B239" s="5"/>
      <c r="C239" s="17"/>
      <c r="D239" s="18"/>
      <c r="E239" s="18"/>
      <c r="F239" s="19"/>
      <c r="G239" s="40"/>
      <c r="H239" s="19" t="str">
        <f t="shared" si="13"/>
        <v/>
      </c>
      <c r="I239" s="18"/>
      <c r="J239" s="20" t="str">
        <f t="shared" si="14"/>
        <v/>
      </c>
      <c r="K239" s="21"/>
      <c r="L239" s="21"/>
      <c r="M239" s="18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9.5" customHeight="1">
      <c r="A240" s="6"/>
      <c r="B240" s="5"/>
      <c r="C240" s="17"/>
      <c r="D240" s="18"/>
      <c r="E240" s="18"/>
      <c r="F240" s="19"/>
      <c r="G240" s="40"/>
      <c r="H240" s="19" t="str">
        <f t="shared" si="13"/>
        <v/>
      </c>
      <c r="I240" s="18"/>
      <c r="J240" s="20" t="str">
        <f t="shared" si="14"/>
        <v/>
      </c>
      <c r="K240" s="21"/>
      <c r="L240" s="21"/>
      <c r="M240" s="18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9.5" customHeight="1">
      <c r="A241" s="6"/>
      <c r="B241" s="5"/>
      <c r="C241" s="23"/>
      <c r="D241" s="24"/>
      <c r="E241" s="24"/>
      <c r="F241" s="25"/>
      <c r="G241" s="25"/>
      <c r="H241" s="25" t="str">
        <f t="shared" si="13"/>
        <v/>
      </c>
      <c r="I241" s="24"/>
      <c r="J241" s="20" t="str">
        <f t="shared" si="14"/>
        <v/>
      </c>
      <c r="K241" s="21"/>
      <c r="L241" s="21"/>
      <c r="M241" s="18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9.5" customHeight="1">
      <c r="A242" s="6" t="s">
        <v>6</v>
      </c>
      <c r="B242" s="5">
        <f>SUM(F242:F251)</f>
        <v>72</v>
      </c>
      <c r="C242" s="17"/>
      <c r="D242" s="18" t="str">
        <f>IF(菜單→請菜名都修改這個!$F$7="","",菜單→請菜名都修改這個!$F$7)</f>
        <v>時蔬</v>
      </c>
      <c r="E242" s="58" t="s">
        <v>319</v>
      </c>
      <c r="F242" s="19">
        <v>72</v>
      </c>
      <c r="G242" s="275"/>
      <c r="H242" s="19" t="str">
        <f t="shared" si="13"/>
        <v>g</v>
      </c>
      <c r="I242" s="18"/>
      <c r="J242" s="20" t="str">
        <f t="shared" si="14"/>
        <v>時蔬72g</v>
      </c>
      <c r="K242" s="21" t="str">
        <f>$J242&amp;"+"&amp;$J243&amp;"+"&amp;$J244&amp;"+"&amp;$J245&amp;"+"&amp;J246&amp;"+"&amp;J247&amp;"+"&amp;J248&amp;"+"&amp;$J249&amp;"+"&amp;$J250&amp;"+"&amp;$J251</f>
        <v>時蔬72g+++++++++</v>
      </c>
      <c r="L242" s="21" t="s">
        <v>114</v>
      </c>
      <c r="M242" s="18" t="str">
        <f>IF($I242="","",$I242)</f>
        <v/>
      </c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9.5" customHeight="1">
      <c r="A243" s="6"/>
      <c r="B243" s="5"/>
      <c r="C243" s="17"/>
      <c r="D243" s="28"/>
      <c r="E243" s="18"/>
      <c r="F243" s="19"/>
      <c r="G243" s="40"/>
      <c r="H243" s="19" t="str">
        <f t="shared" si="13"/>
        <v/>
      </c>
      <c r="I243" s="18"/>
      <c r="J243" s="20" t="str">
        <f t="shared" si="14"/>
        <v/>
      </c>
      <c r="K243" s="21"/>
      <c r="L243" s="21"/>
      <c r="M243" s="18" t="str">
        <f>IF($I243="","",$I243)</f>
        <v/>
      </c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9.5" customHeight="1">
      <c r="A244" s="6"/>
      <c r="B244" s="5"/>
      <c r="C244" s="17"/>
      <c r="D244" s="18"/>
      <c r="E244" s="18"/>
      <c r="F244" s="19"/>
      <c r="G244" s="40"/>
      <c r="H244" s="19" t="str">
        <f t="shared" si="13"/>
        <v/>
      </c>
      <c r="I244" s="18"/>
      <c r="J244" s="20" t="str">
        <f t="shared" si="14"/>
        <v/>
      </c>
      <c r="K244" s="21"/>
      <c r="L244" s="21"/>
      <c r="M244" s="18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9.5" customHeight="1">
      <c r="A245" s="6"/>
      <c r="B245" s="5"/>
      <c r="C245" s="17"/>
      <c r="D245" s="18"/>
      <c r="E245" s="18"/>
      <c r="F245" s="19"/>
      <c r="G245" s="40"/>
      <c r="H245" s="19" t="str">
        <f t="shared" si="13"/>
        <v/>
      </c>
      <c r="I245" s="18"/>
      <c r="J245" s="20" t="str">
        <f t="shared" si="14"/>
        <v/>
      </c>
      <c r="K245" s="21"/>
      <c r="L245" s="21"/>
      <c r="M245" s="18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9.5" customHeight="1">
      <c r="A246" s="6"/>
      <c r="B246" s="5"/>
      <c r="C246" s="17"/>
      <c r="D246" s="18"/>
      <c r="E246" s="18"/>
      <c r="F246" s="19"/>
      <c r="G246" s="40"/>
      <c r="H246" s="19" t="str">
        <f t="shared" si="13"/>
        <v/>
      </c>
      <c r="I246" s="18"/>
      <c r="J246" s="20" t="str">
        <f t="shared" si="14"/>
        <v/>
      </c>
      <c r="K246" s="21"/>
      <c r="L246" s="21"/>
      <c r="M246" s="18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9.5" customHeight="1">
      <c r="A247" s="6"/>
      <c r="B247" s="5"/>
      <c r="C247" s="17"/>
      <c r="D247" s="18"/>
      <c r="E247" s="18"/>
      <c r="F247" s="19"/>
      <c r="G247" s="40"/>
      <c r="H247" s="19" t="str">
        <f t="shared" si="13"/>
        <v/>
      </c>
      <c r="I247" s="18"/>
      <c r="J247" s="20" t="str">
        <f t="shared" si="14"/>
        <v/>
      </c>
      <c r="K247" s="21"/>
      <c r="L247" s="21"/>
      <c r="M247" s="18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9.5" customHeight="1">
      <c r="A248" s="6"/>
      <c r="B248" s="5"/>
      <c r="C248" s="17"/>
      <c r="D248" s="18"/>
      <c r="E248" s="18"/>
      <c r="F248" s="19"/>
      <c r="G248" s="40"/>
      <c r="H248" s="19" t="str">
        <f t="shared" si="13"/>
        <v/>
      </c>
      <c r="I248" s="18"/>
      <c r="J248" s="20" t="str">
        <f t="shared" si="14"/>
        <v/>
      </c>
      <c r="K248" s="21"/>
      <c r="L248" s="21"/>
      <c r="M248" s="18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9.5" customHeight="1">
      <c r="A249" s="6"/>
      <c r="B249" s="5"/>
      <c r="C249" s="17"/>
      <c r="D249" s="18"/>
      <c r="E249" s="18"/>
      <c r="F249" s="19"/>
      <c r="G249" s="40"/>
      <c r="H249" s="19" t="str">
        <f t="shared" si="13"/>
        <v/>
      </c>
      <c r="I249" s="18"/>
      <c r="J249" s="20" t="str">
        <f t="shared" si="14"/>
        <v/>
      </c>
      <c r="K249" s="21"/>
      <c r="L249" s="21"/>
      <c r="M249" s="18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9.5" customHeight="1">
      <c r="A250" s="6"/>
      <c r="B250" s="5"/>
      <c r="C250" s="17"/>
      <c r="D250" s="18"/>
      <c r="E250" s="18"/>
      <c r="F250" s="19"/>
      <c r="G250" s="40"/>
      <c r="H250" s="19" t="str">
        <f t="shared" si="13"/>
        <v/>
      </c>
      <c r="I250" s="18"/>
      <c r="J250" s="20" t="str">
        <f t="shared" si="14"/>
        <v/>
      </c>
      <c r="K250" s="21"/>
      <c r="L250" s="21"/>
      <c r="M250" s="18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9.5" customHeight="1">
      <c r="A251" s="6"/>
      <c r="B251" s="5"/>
      <c r="C251" s="23"/>
      <c r="D251" s="24"/>
      <c r="E251" s="24"/>
      <c r="F251" s="25"/>
      <c r="G251" s="25"/>
      <c r="H251" s="25" t="str">
        <f t="shared" si="13"/>
        <v/>
      </c>
      <c r="I251" s="24"/>
      <c r="J251" s="20" t="str">
        <f t="shared" si="14"/>
        <v/>
      </c>
      <c r="K251" s="21"/>
      <c r="L251" s="21"/>
      <c r="M251" s="18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9.5" customHeight="1">
      <c r="A252" s="6" t="s">
        <v>85</v>
      </c>
      <c r="B252" s="5">
        <f>SUM(F252:F262)</f>
        <v>480</v>
      </c>
      <c r="C252" s="17"/>
      <c r="D252" s="18" t="str">
        <f>IF(菜單→請菜名都修改這個!$G$7="","",菜單→請菜名都修改這個!$G$7)</f>
        <v>洋芋排骨湯</v>
      </c>
      <c r="E252" s="42" t="s">
        <v>208</v>
      </c>
      <c r="F252" s="40">
        <v>400</v>
      </c>
      <c r="G252" s="281"/>
      <c r="H252" s="19" t="str">
        <f t="shared" si="13"/>
        <v>g</v>
      </c>
      <c r="I252" s="18"/>
      <c r="J252" s="20" t="str">
        <f t="shared" si="14"/>
        <v>馬鈴薯小丁400g</v>
      </c>
      <c r="K252" s="21" t="str">
        <f>$J252&amp;"+"&amp;$J254&amp;"+"&amp;$J255&amp;"+"&amp;$J256&amp;"+"&amp;J257&amp;"+"&amp;J258&amp;"+"&amp;J259&amp;"+"&amp;$J260&amp;"+"&amp;$J261&amp;"+"&amp;$J262</f>
        <v>馬鈴薯小丁400g+++++++++</v>
      </c>
      <c r="L252" s="21" t="s">
        <v>115</v>
      </c>
      <c r="M252" s="18" t="str">
        <f>IF($I252="","",$I252)</f>
        <v/>
      </c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s="79" customFormat="1" ht="19.5" customHeight="1">
      <c r="A253" s="6"/>
      <c r="B253" s="5"/>
      <c r="C253" s="17"/>
      <c r="D253" s="28"/>
      <c r="E253" s="42" t="s">
        <v>429</v>
      </c>
      <c r="F253" s="40">
        <v>80</v>
      </c>
      <c r="G253" s="281"/>
      <c r="H253" s="40" t="str">
        <f t="shared" si="13"/>
        <v>g</v>
      </c>
      <c r="I253" s="41"/>
      <c r="J253" s="20" t="str">
        <f t="shared" si="14"/>
        <v>龍骨丁80g</v>
      </c>
      <c r="K253" s="21"/>
      <c r="L253" s="21"/>
      <c r="M253" s="41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9.5" customHeight="1">
      <c r="A254" s="6"/>
      <c r="B254" s="5"/>
      <c r="C254" s="17"/>
      <c r="D254" s="28"/>
      <c r="E254" s="42"/>
      <c r="F254" s="40"/>
      <c r="G254" s="268"/>
      <c r="H254" s="19" t="str">
        <f t="shared" si="13"/>
        <v/>
      </c>
      <c r="I254" s="18"/>
      <c r="J254" s="20" t="str">
        <f t="shared" si="14"/>
        <v/>
      </c>
      <c r="K254" s="21"/>
      <c r="L254" s="21"/>
      <c r="M254" s="18" t="str">
        <f>IF($I254="","",$I254)</f>
        <v/>
      </c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9.5" customHeight="1">
      <c r="A255" s="6"/>
      <c r="B255" s="5"/>
      <c r="C255" s="17"/>
      <c r="D255" s="18"/>
      <c r="E255" s="42"/>
      <c r="F255" s="40"/>
      <c r="G255" s="40"/>
      <c r="H255" s="19" t="str">
        <f t="shared" si="13"/>
        <v/>
      </c>
      <c r="I255" s="18"/>
      <c r="J255" s="20" t="str">
        <f t="shared" si="14"/>
        <v/>
      </c>
      <c r="K255" s="21"/>
      <c r="L255" s="21"/>
      <c r="M255" s="18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9.5" customHeight="1">
      <c r="A256" s="6"/>
      <c r="B256" s="5"/>
      <c r="C256" s="17"/>
      <c r="D256" s="18"/>
      <c r="E256" s="57"/>
      <c r="F256" s="40"/>
      <c r="G256" s="40"/>
      <c r="H256" s="19" t="str">
        <f t="shared" si="13"/>
        <v/>
      </c>
      <c r="I256" s="18"/>
      <c r="J256" s="20" t="str">
        <f t="shared" si="14"/>
        <v/>
      </c>
      <c r="K256" s="21"/>
      <c r="L256" s="21"/>
      <c r="M256" s="18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9.5" customHeight="1">
      <c r="A257" s="6"/>
      <c r="B257" s="5"/>
      <c r="C257" s="17"/>
      <c r="D257" s="18"/>
      <c r="E257" s="18"/>
      <c r="F257" s="19"/>
      <c r="G257" s="40"/>
      <c r="H257" s="19" t="str">
        <f t="shared" si="13"/>
        <v/>
      </c>
      <c r="I257" s="18"/>
      <c r="J257" s="20" t="str">
        <f t="shared" si="14"/>
        <v/>
      </c>
      <c r="K257" s="21"/>
      <c r="L257" s="21"/>
      <c r="M257" s="18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9.5" customHeight="1">
      <c r="A258" s="6"/>
      <c r="B258" s="5"/>
      <c r="C258" s="17"/>
      <c r="D258" s="18"/>
      <c r="E258" s="18"/>
      <c r="F258" s="19"/>
      <c r="G258" s="40"/>
      <c r="H258" s="19" t="str">
        <f t="shared" si="13"/>
        <v/>
      </c>
      <c r="I258" s="18"/>
      <c r="J258" s="20" t="str">
        <f t="shared" si="14"/>
        <v/>
      </c>
      <c r="K258" s="21"/>
      <c r="L258" s="21"/>
      <c r="M258" s="18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9.5" customHeight="1">
      <c r="A259" s="6"/>
      <c r="B259" s="5"/>
      <c r="C259" s="17"/>
      <c r="D259" s="18"/>
      <c r="E259" s="18"/>
      <c r="F259" s="19"/>
      <c r="G259" s="40"/>
      <c r="H259" s="19" t="str">
        <f t="shared" si="13"/>
        <v/>
      </c>
      <c r="I259" s="18"/>
      <c r="J259" s="20" t="str">
        <f t="shared" si="14"/>
        <v/>
      </c>
      <c r="K259" s="21"/>
      <c r="L259" s="21"/>
      <c r="M259" s="18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9.5" customHeight="1">
      <c r="A260" s="6"/>
      <c r="B260" s="5"/>
      <c r="C260" s="17"/>
      <c r="D260" s="18"/>
      <c r="E260" s="18"/>
      <c r="F260" s="19"/>
      <c r="G260" s="40"/>
      <c r="H260" s="19" t="str">
        <f t="shared" si="13"/>
        <v/>
      </c>
      <c r="I260" s="18"/>
      <c r="J260" s="20" t="str">
        <f t="shared" si="14"/>
        <v/>
      </c>
      <c r="K260" s="21"/>
      <c r="L260" s="21"/>
      <c r="M260" s="18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9.5" customHeight="1">
      <c r="A261" s="6"/>
      <c r="B261" s="5"/>
      <c r="C261" s="17"/>
      <c r="D261" s="18"/>
      <c r="E261" s="18"/>
      <c r="F261" s="19"/>
      <c r="G261" s="40"/>
      <c r="H261" s="19" t="str">
        <f t="shared" si="13"/>
        <v/>
      </c>
      <c r="I261" s="18"/>
      <c r="J261" s="20" t="str">
        <f t="shared" si="14"/>
        <v/>
      </c>
      <c r="K261" s="21"/>
      <c r="L261" s="21"/>
      <c r="M261" s="18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9.5" customHeight="1" thickBot="1">
      <c r="A262" s="6"/>
      <c r="B262" s="5"/>
      <c r="C262" s="32"/>
      <c r="D262" s="33"/>
      <c r="E262" s="33"/>
      <c r="F262" s="34"/>
      <c r="G262" s="34"/>
      <c r="H262" s="34" t="str">
        <f t="shared" si="13"/>
        <v/>
      </c>
      <c r="I262" s="33"/>
      <c r="J262" s="20" t="str">
        <f t="shared" si="14"/>
        <v/>
      </c>
      <c r="K262" s="21"/>
      <c r="L262" s="21"/>
      <c r="M262" s="18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9.5" customHeight="1">
      <c r="A263" s="6" t="s">
        <v>19</v>
      </c>
      <c r="B263" s="5"/>
      <c r="C263" s="39">
        <f>IF($D263="","",$C$211)</f>
        <v>45023</v>
      </c>
      <c r="D263" s="36" t="str">
        <f>IF(菜單→請菜名都修改這個!$H$7="","",菜單→請菜名都修改這個!$H$7)</f>
        <v>水果</v>
      </c>
      <c r="E263" s="36"/>
      <c r="F263" s="37"/>
      <c r="G263" s="37"/>
      <c r="H263" s="37" t="str">
        <f t="shared" si="13"/>
        <v/>
      </c>
      <c r="I263" s="36"/>
      <c r="J263" s="20" t="str">
        <f t="shared" si="14"/>
        <v/>
      </c>
      <c r="K263" s="21" t="str">
        <f>$J263</f>
        <v/>
      </c>
      <c r="L263" s="21" t="s">
        <v>86</v>
      </c>
      <c r="M263" s="18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9.5" customHeight="1">
      <c r="A264" s="6" t="s">
        <v>3</v>
      </c>
      <c r="B264" s="5">
        <f>SUM(F264:F273)</f>
        <v>131</v>
      </c>
      <c r="C264" s="17">
        <f>IF($D264="","",菜單→請菜名都修改這個!$A$8)</f>
        <v>45026</v>
      </c>
      <c r="D264" s="18" t="str">
        <f>IF(菜單→請菜名都修改這個!$C$8="","",菜單→請菜名都修改這個!$C$8)</f>
        <v>什錦炒烏龍(高麗菜粗絲、香菇原料、肉柳、魷耳條、紅蘿蔔絲)</v>
      </c>
      <c r="E264" s="57" t="s">
        <v>453</v>
      </c>
      <c r="F264" s="19">
        <v>90</v>
      </c>
      <c r="G264" s="281"/>
      <c r="H264" s="19" t="str">
        <f t="shared" si="13"/>
        <v>g</v>
      </c>
      <c r="I264" s="18"/>
      <c r="J264" s="20" t="str">
        <f t="shared" si="14"/>
        <v>小烏龍麵90g</v>
      </c>
      <c r="K264" s="21" t="str">
        <f>$J264&amp;"+"&amp;$J265&amp;"+"&amp;$J266&amp;"+"&amp;$J267&amp;"+"&amp;J268&amp;"+"&amp;J269&amp;"+"&amp;J270&amp;"+"&amp;$J271&amp;"+"&amp;$J272&amp;"+"&amp;$J273</f>
        <v>小烏龍麵90g+肉柳5g+紅蘿蔔絲8g+高麗菜粗絲13g+香菇原料12g+魷耳條3g++++</v>
      </c>
      <c r="L264" s="21" t="s">
        <v>116</v>
      </c>
      <c r="M264" s="18" t="str">
        <f>IF($I264="","",$I264)</f>
        <v/>
      </c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9.5" customHeight="1">
      <c r="A265" s="6"/>
      <c r="B265" s="5"/>
      <c r="C265" s="17"/>
      <c r="D265" s="18"/>
      <c r="E265" s="57" t="s">
        <v>454</v>
      </c>
      <c r="F265" s="19">
        <v>5</v>
      </c>
      <c r="G265" s="281"/>
      <c r="H265" s="40" t="str">
        <f t="shared" si="13"/>
        <v>g</v>
      </c>
      <c r="I265" s="18"/>
      <c r="J265" s="20" t="str">
        <f t="shared" si="14"/>
        <v>肉柳5g</v>
      </c>
      <c r="K265" s="21"/>
      <c r="L265" s="21"/>
      <c r="M265" s="18" t="str">
        <f>IF($I265="","",$I265)</f>
        <v/>
      </c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9.5" customHeight="1">
      <c r="A266" s="6"/>
      <c r="B266" s="5"/>
      <c r="C266" s="17"/>
      <c r="D266" s="18"/>
      <c r="E266" s="57" t="s">
        <v>321</v>
      </c>
      <c r="F266" s="19">
        <v>8</v>
      </c>
      <c r="G266" s="275"/>
      <c r="H266" s="40" t="str">
        <f t="shared" si="13"/>
        <v>g</v>
      </c>
      <c r="I266" s="18"/>
      <c r="J266" s="20" t="str">
        <f t="shared" si="14"/>
        <v>紅蘿蔔絲8g</v>
      </c>
      <c r="K266" s="21"/>
      <c r="L266" s="21"/>
      <c r="M266" s="18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9.5" customHeight="1">
      <c r="A267" s="6"/>
      <c r="B267" s="5"/>
      <c r="C267" s="17"/>
      <c r="D267" s="18"/>
      <c r="E267" s="57" t="s">
        <v>455</v>
      </c>
      <c r="F267" s="19">
        <v>13</v>
      </c>
      <c r="G267" s="275"/>
      <c r="H267" s="40" t="str">
        <f t="shared" si="13"/>
        <v>g</v>
      </c>
      <c r="I267" s="18"/>
      <c r="J267" s="20" t="str">
        <f t="shared" si="14"/>
        <v>高麗菜粗絲13g</v>
      </c>
      <c r="K267" s="21"/>
      <c r="L267" s="21"/>
      <c r="M267" s="18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9.5" customHeight="1">
      <c r="A268" s="6"/>
      <c r="B268" s="5"/>
      <c r="C268" s="17"/>
      <c r="D268" s="18"/>
      <c r="E268" s="298" t="s">
        <v>456</v>
      </c>
      <c r="F268" s="19">
        <v>12</v>
      </c>
      <c r="G268" s="275"/>
      <c r="H268" s="40" t="str">
        <f t="shared" si="13"/>
        <v>g</v>
      </c>
      <c r="I268" s="18"/>
      <c r="J268" s="20" t="str">
        <f t="shared" si="14"/>
        <v>香菇原料12g</v>
      </c>
      <c r="K268" s="21"/>
      <c r="L268" s="21"/>
      <c r="M268" s="18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9.5" customHeight="1">
      <c r="A269" s="6"/>
      <c r="B269" s="5"/>
      <c r="C269" s="17"/>
      <c r="D269" s="18"/>
      <c r="E269" s="57" t="s">
        <v>457</v>
      </c>
      <c r="F269" s="19">
        <v>3</v>
      </c>
      <c r="G269" s="40"/>
      <c r="H269" s="40" t="str">
        <f t="shared" si="13"/>
        <v>g</v>
      </c>
      <c r="I269" s="18"/>
      <c r="J269" s="20" t="str">
        <f t="shared" si="14"/>
        <v>魷耳條3g</v>
      </c>
      <c r="K269" s="21"/>
      <c r="L269" s="21"/>
      <c r="M269" s="18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9.5" customHeight="1">
      <c r="A270" s="6"/>
      <c r="B270" s="5"/>
      <c r="C270" s="17"/>
      <c r="D270" s="18"/>
      <c r="E270" s="57"/>
      <c r="F270" s="19"/>
      <c r="G270" s="40"/>
      <c r="H270" s="40" t="str">
        <f t="shared" si="13"/>
        <v/>
      </c>
      <c r="I270" s="18"/>
      <c r="J270" s="20" t="str">
        <f t="shared" si="14"/>
        <v/>
      </c>
      <c r="K270" s="21"/>
      <c r="L270" s="21"/>
      <c r="M270" s="18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6.5" customHeight="1">
      <c r="A271" s="6"/>
      <c r="B271" s="5"/>
      <c r="C271" s="22"/>
      <c r="D271" s="18"/>
      <c r="E271" s="18"/>
      <c r="F271" s="19"/>
      <c r="G271" s="40"/>
      <c r="H271" s="40" t="str">
        <f t="shared" si="13"/>
        <v/>
      </c>
      <c r="I271" s="18"/>
      <c r="J271" s="20" t="str">
        <f t="shared" si="14"/>
        <v/>
      </c>
      <c r="K271" s="21"/>
      <c r="L271" s="21"/>
      <c r="M271" s="18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9.5" customHeight="1">
      <c r="A272" s="6"/>
      <c r="B272" s="5"/>
      <c r="C272" s="17"/>
      <c r="D272" s="18"/>
      <c r="E272" s="18"/>
      <c r="F272" s="19"/>
      <c r="G272" s="40"/>
      <c r="H272" s="40" t="str">
        <f t="shared" si="13"/>
        <v/>
      </c>
      <c r="I272" s="18"/>
      <c r="J272" s="20" t="str">
        <f t="shared" si="14"/>
        <v/>
      </c>
      <c r="K272" s="21"/>
      <c r="L272" s="21"/>
      <c r="M272" s="18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9.5" customHeight="1">
      <c r="A273" s="6"/>
      <c r="B273" s="5"/>
      <c r="C273" s="23"/>
      <c r="D273" s="24"/>
      <c r="E273" s="24"/>
      <c r="F273" s="25"/>
      <c r="G273" s="25"/>
      <c r="H273" s="40" t="str">
        <f t="shared" si="13"/>
        <v/>
      </c>
      <c r="I273" s="24"/>
      <c r="J273" s="20" t="str">
        <f t="shared" si="14"/>
        <v/>
      </c>
      <c r="K273" s="21"/>
      <c r="L273" s="21"/>
      <c r="M273" s="18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9.5" customHeight="1">
      <c r="A274" s="6" t="s">
        <v>4</v>
      </c>
      <c r="B274" s="5">
        <f>SUM(F274:F283)</f>
        <v>90</v>
      </c>
      <c r="C274" s="26">
        <f>$C264</f>
        <v>45026</v>
      </c>
      <c r="D274" s="18" t="str">
        <f>IF(菜單→請菜名都修改這個!$D$8="","",菜單→請菜名都修改這個!$D$8)</f>
        <v>砂鍋魚(大白菜、芋頭、金針菇)</v>
      </c>
      <c r="E274" s="57" t="s">
        <v>459</v>
      </c>
      <c r="F274" s="40">
        <v>70</v>
      </c>
      <c r="G274" s="281"/>
      <c r="H274" s="40" t="str">
        <f t="shared" si="13"/>
        <v>g</v>
      </c>
      <c r="I274" s="18"/>
      <c r="J274" s="20" t="str">
        <f t="shared" si="14"/>
        <v>水鯊魚丁70g</v>
      </c>
      <c r="K274" s="21" t="str">
        <f>$J274&amp;"+"&amp;$J275&amp;"+"&amp;$J276&amp;"+"&amp;$J277&amp;"+"&amp;J278&amp;"+"&amp;J279&amp;"+"&amp;J280&amp;"+"&amp;$J281&amp;"+"&amp;$J282&amp;"+"&amp;$J283</f>
        <v>水鯊魚丁70g+大白菜角10g+芋頭中丁5g+金針菇B原料5g++++++</v>
      </c>
      <c r="L274" s="21" t="s">
        <v>117</v>
      </c>
      <c r="M274" s="18" t="str">
        <f>IF($I274="","",$I274)</f>
        <v/>
      </c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9.5" customHeight="1">
      <c r="A275" s="6"/>
      <c r="B275" s="5"/>
      <c r="C275" s="17"/>
      <c r="D275" s="28"/>
      <c r="E275" s="57" t="s">
        <v>314</v>
      </c>
      <c r="F275" s="40">
        <v>10</v>
      </c>
      <c r="G275" s="281"/>
      <c r="H275" s="40" t="str">
        <f t="shared" si="13"/>
        <v>g</v>
      </c>
      <c r="I275" s="18"/>
      <c r="J275" s="20" t="str">
        <f t="shared" si="14"/>
        <v>大白菜角10g</v>
      </c>
      <c r="K275" s="21"/>
      <c r="L275" s="21"/>
      <c r="M275" s="18" t="str">
        <f>IF($I275="","",$I275)</f>
        <v/>
      </c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9.5" customHeight="1">
      <c r="A276" s="6"/>
      <c r="B276" s="5"/>
      <c r="C276" s="17"/>
      <c r="D276" s="18"/>
      <c r="E276" s="57" t="s">
        <v>460</v>
      </c>
      <c r="F276" s="40">
        <v>5</v>
      </c>
      <c r="G276" s="40"/>
      <c r="H276" s="40" t="str">
        <f t="shared" si="13"/>
        <v>g</v>
      </c>
      <c r="I276" s="18"/>
      <c r="J276" s="20" t="str">
        <f t="shared" si="14"/>
        <v>芋頭中丁5g</v>
      </c>
      <c r="K276" s="21"/>
      <c r="L276" s="21"/>
      <c r="M276" s="18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9.5" customHeight="1">
      <c r="A277" s="6"/>
      <c r="B277" s="5"/>
      <c r="C277" s="17"/>
      <c r="D277" s="18"/>
      <c r="E277" s="58" t="s">
        <v>324</v>
      </c>
      <c r="F277" s="40">
        <v>5</v>
      </c>
      <c r="G277" s="40"/>
      <c r="H277" s="40" t="str">
        <f t="shared" si="13"/>
        <v>g</v>
      </c>
      <c r="I277" s="18"/>
      <c r="J277" s="20" t="str">
        <f t="shared" si="14"/>
        <v>金針菇B原料5g</v>
      </c>
      <c r="K277" s="21"/>
      <c r="L277" s="21"/>
      <c r="M277" s="18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9.5" customHeight="1">
      <c r="A278" s="6"/>
      <c r="B278" s="5"/>
      <c r="C278" s="17"/>
      <c r="D278" s="18"/>
      <c r="E278" s="58"/>
      <c r="F278" s="40"/>
      <c r="G278" s="40"/>
      <c r="H278" s="19" t="str">
        <f t="shared" si="13"/>
        <v/>
      </c>
      <c r="I278" s="18"/>
      <c r="J278" s="20" t="str">
        <f t="shared" si="14"/>
        <v/>
      </c>
      <c r="K278" s="21"/>
      <c r="L278" s="21"/>
      <c r="M278" s="18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9.5" customHeight="1">
      <c r="A279" s="6"/>
      <c r="B279" s="5"/>
      <c r="C279" s="17"/>
      <c r="D279" s="18"/>
      <c r="E279" s="18"/>
      <c r="F279" s="19"/>
      <c r="G279" s="40"/>
      <c r="H279" s="19" t="str">
        <f t="shared" si="13"/>
        <v/>
      </c>
      <c r="I279" s="18"/>
      <c r="J279" s="20" t="str">
        <f t="shared" si="14"/>
        <v/>
      </c>
      <c r="K279" s="21"/>
      <c r="L279" s="21"/>
      <c r="M279" s="18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9.5" customHeight="1">
      <c r="A280" s="6"/>
      <c r="B280" s="5"/>
      <c r="C280" s="17"/>
      <c r="D280" s="18"/>
      <c r="E280" s="18"/>
      <c r="F280" s="19"/>
      <c r="G280" s="40"/>
      <c r="H280" s="19" t="str">
        <f t="shared" si="13"/>
        <v/>
      </c>
      <c r="I280" s="18"/>
      <c r="J280" s="20" t="str">
        <f t="shared" si="14"/>
        <v/>
      </c>
      <c r="K280" s="21"/>
      <c r="L280" s="21"/>
      <c r="M280" s="18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9.5" customHeight="1">
      <c r="A281" s="6"/>
      <c r="B281" s="5"/>
      <c r="C281" s="17"/>
      <c r="D281" s="18"/>
      <c r="E281" s="18"/>
      <c r="F281" s="19"/>
      <c r="G281" s="40"/>
      <c r="H281" s="19" t="str">
        <f t="shared" si="13"/>
        <v/>
      </c>
      <c r="I281" s="18"/>
      <c r="J281" s="20" t="str">
        <f t="shared" si="14"/>
        <v/>
      </c>
      <c r="K281" s="21"/>
      <c r="L281" s="21"/>
      <c r="M281" s="18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9.5" customHeight="1">
      <c r="A282" s="6"/>
      <c r="B282" s="5"/>
      <c r="C282" s="17"/>
      <c r="D282" s="18"/>
      <c r="E282" s="18"/>
      <c r="F282" s="19"/>
      <c r="G282" s="40"/>
      <c r="H282" s="19" t="str">
        <f t="shared" si="13"/>
        <v/>
      </c>
      <c r="I282" s="18"/>
      <c r="J282" s="20" t="str">
        <f t="shared" si="14"/>
        <v/>
      </c>
      <c r="K282" s="21"/>
      <c r="L282" s="21"/>
      <c r="M282" s="18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9.5" customHeight="1">
      <c r="A283" s="6"/>
      <c r="B283" s="5"/>
      <c r="C283" s="23"/>
      <c r="D283" s="24"/>
      <c r="E283" s="18"/>
      <c r="F283" s="19"/>
      <c r="G283" s="25"/>
      <c r="H283" s="25" t="str">
        <f t="shared" si="13"/>
        <v/>
      </c>
      <c r="I283" s="24"/>
      <c r="J283" s="20" t="str">
        <f t="shared" si="14"/>
        <v/>
      </c>
      <c r="K283" s="21"/>
      <c r="L283" s="21"/>
      <c r="M283" s="18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9.5" customHeight="1">
      <c r="A284" s="6" t="s">
        <v>5</v>
      </c>
      <c r="B284" s="5">
        <f>SUM(F284:F293)</f>
        <v>68</v>
      </c>
      <c r="C284" s="17"/>
      <c r="D284" s="18" t="str">
        <f>IF(菜單→請菜名都修改這個!$E$8="","",菜單→請菜名都修改這個!$E$8)</f>
        <v>枸杞冬瓜</v>
      </c>
      <c r="E284" s="57" t="s">
        <v>325</v>
      </c>
      <c r="F284" s="40">
        <v>62</v>
      </c>
      <c r="G284" s="281"/>
      <c r="H284" s="19" t="str">
        <f t="shared" si="13"/>
        <v>g</v>
      </c>
      <c r="I284" s="18"/>
      <c r="J284" s="20" t="str">
        <f t="shared" si="14"/>
        <v>冬瓜中丁62g</v>
      </c>
      <c r="K284" s="21" t="str">
        <f>$J284&amp;"+"&amp;$J285&amp;"+"&amp;$J286&amp;"+"&amp;$J287&amp;"+"&amp;J288&amp;"+"&amp;J289&amp;"+"&amp;J290&amp;"+"&amp;$J291&amp;"+"&amp;$J292&amp;"+"&amp;$J293</f>
        <v>冬瓜中丁62g+紅蘿蔔中丁3g+薑絲2g+枸杞1g++++++</v>
      </c>
      <c r="L284" s="21" t="s">
        <v>118</v>
      </c>
      <c r="M284" s="18" t="str">
        <f>IF($I284="","",$I284)</f>
        <v/>
      </c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9.5" customHeight="1">
      <c r="A285" s="6"/>
      <c r="B285" s="5"/>
      <c r="C285" s="17"/>
      <c r="D285" s="28"/>
      <c r="E285" s="57" t="s">
        <v>326</v>
      </c>
      <c r="F285" s="40">
        <v>3</v>
      </c>
      <c r="G285" s="275"/>
      <c r="H285" s="19" t="str">
        <f t="shared" si="13"/>
        <v>g</v>
      </c>
      <c r="I285" s="18"/>
      <c r="J285" s="20" t="str">
        <f t="shared" si="14"/>
        <v>紅蘿蔔中丁3g</v>
      </c>
      <c r="K285" s="21"/>
      <c r="L285" s="21"/>
      <c r="M285" s="18" t="str">
        <f>IF($I285="","",$I285)</f>
        <v/>
      </c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9.5" customHeight="1">
      <c r="A286" s="6"/>
      <c r="B286" s="5"/>
      <c r="C286" s="17"/>
      <c r="D286" s="18"/>
      <c r="E286" s="57" t="s">
        <v>327</v>
      </c>
      <c r="F286" s="40">
        <v>2</v>
      </c>
      <c r="G286" s="275"/>
      <c r="H286" s="19" t="str">
        <f t="shared" si="13"/>
        <v>g</v>
      </c>
      <c r="I286" s="18"/>
      <c r="J286" s="20" t="str">
        <f t="shared" si="14"/>
        <v>薑絲2g</v>
      </c>
      <c r="K286" s="21"/>
      <c r="L286" s="21"/>
      <c r="M286" s="18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9.5" customHeight="1">
      <c r="A287" s="6"/>
      <c r="B287" s="5"/>
      <c r="C287" s="17"/>
      <c r="D287" s="18"/>
      <c r="E287" s="57" t="s">
        <v>328</v>
      </c>
      <c r="F287" s="40">
        <v>1</v>
      </c>
      <c r="G287" s="275"/>
      <c r="H287" s="19" t="str">
        <f t="shared" si="13"/>
        <v>g</v>
      </c>
      <c r="I287" s="18"/>
      <c r="J287" s="20" t="str">
        <f t="shared" si="14"/>
        <v>枸杞1g</v>
      </c>
      <c r="K287" s="21"/>
      <c r="L287" s="21"/>
      <c r="M287" s="18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9.5" customHeight="1">
      <c r="A288" s="6"/>
      <c r="B288" s="5"/>
      <c r="C288" s="17"/>
      <c r="D288" s="18"/>
      <c r="E288" s="57"/>
      <c r="F288" s="19"/>
      <c r="G288" s="40"/>
      <c r="H288" s="40" t="str">
        <f t="shared" si="13"/>
        <v/>
      </c>
      <c r="I288" s="18"/>
      <c r="J288" s="20" t="str">
        <f t="shared" si="14"/>
        <v/>
      </c>
      <c r="K288" s="21"/>
      <c r="L288" s="21"/>
      <c r="M288" s="18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9.5" customHeight="1">
      <c r="A289" s="6"/>
      <c r="B289" s="5"/>
      <c r="C289" s="17"/>
      <c r="D289" s="18"/>
      <c r="E289" s="57"/>
      <c r="F289" s="19"/>
      <c r="G289" s="40"/>
      <c r="H289" s="19" t="str">
        <f t="shared" ref="H289:H324" si="15">IF($F289="","","g")</f>
        <v/>
      </c>
      <c r="I289" s="18"/>
      <c r="J289" s="20" t="str">
        <f t="shared" si="14"/>
        <v/>
      </c>
      <c r="K289" s="21"/>
      <c r="L289" s="21"/>
      <c r="M289" s="18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9.5" customHeight="1">
      <c r="A290" s="6"/>
      <c r="B290" s="5"/>
      <c r="C290" s="17"/>
      <c r="D290" s="18"/>
      <c r="E290" s="18"/>
      <c r="F290" s="19"/>
      <c r="G290" s="40"/>
      <c r="H290" s="19" t="str">
        <f t="shared" si="15"/>
        <v/>
      </c>
      <c r="I290" s="18"/>
      <c r="J290" s="20" t="str">
        <f t="shared" si="14"/>
        <v/>
      </c>
      <c r="K290" s="21"/>
      <c r="L290" s="21"/>
      <c r="M290" s="18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9.5" customHeight="1">
      <c r="A291" s="6"/>
      <c r="B291" s="5"/>
      <c r="C291" s="17"/>
      <c r="D291" s="18"/>
      <c r="E291" s="18"/>
      <c r="F291" s="19"/>
      <c r="G291" s="40"/>
      <c r="H291" s="19" t="str">
        <f t="shared" si="15"/>
        <v/>
      </c>
      <c r="I291" s="18"/>
      <c r="J291" s="20" t="str">
        <f t="shared" si="14"/>
        <v/>
      </c>
      <c r="K291" s="21"/>
      <c r="L291" s="21"/>
      <c r="M291" s="18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9.5" customHeight="1">
      <c r="A292" s="6"/>
      <c r="B292" s="5"/>
      <c r="C292" s="17"/>
      <c r="D292" s="18"/>
      <c r="E292" s="18"/>
      <c r="F292" s="19"/>
      <c r="G292" s="40"/>
      <c r="H292" s="19" t="str">
        <f t="shared" si="15"/>
        <v/>
      </c>
      <c r="I292" s="18"/>
      <c r="J292" s="20" t="str">
        <f t="shared" si="14"/>
        <v/>
      </c>
      <c r="K292" s="21"/>
      <c r="L292" s="21"/>
      <c r="M292" s="18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9.5" customHeight="1">
      <c r="A293" s="6"/>
      <c r="B293" s="5"/>
      <c r="C293" s="23"/>
      <c r="D293" s="24"/>
      <c r="E293" s="24"/>
      <c r="F293" s="25"/>
      <c r="G293" s="25"/>
      <c r="H293" s="25" t="str">
        <f t="shared" si="15"/>
        <v/>
      </c>
      <c r="I293" s="24"/>
      <c r="J293" s="20" t="str">
        <f t="shared" si="14"/>
        <v/>
      </c>
      <c r="K293" s="21"/>
      <c r="L293" s="21"/>
      <c r="M293" s="18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9.5" customHeight="1">
      <c r="A294" s="6" t="s">
        <v>6</v>
      </c>
      <c r="B294" s="5">
        <f>SUM(F294:F303)</f>
        <v>72</v>
      </c>
      <c r="C294" s="17"/>
      <c r="D294" s="18" t="str">
        <f>IF(菜單→請菜名都修改這個!$F$8="","",菜單→請菜名都修改這個!$F$8)</f>
        <v>有機油江菜</v>
      </c>
      <c r="E294" s="57" t="s">
        <v>212</v>
      </c>
      <c r="F294" s="19">
        <v>72</v>
      </c>
      <c r="G294" s="275"/>
      <c r="H294" s="19" t="str">
        <f t="shared" si="15"/>
        <v>g</v>
      </c>
      <c r="I294" s="18"/>
      <c r="J294" s="20" t="str">
        <f t="shared" si="14"/>
        <v>有機時蔬72g</v>
      </c>
      <c r="K294" s="21" t="str">
        <f>$J294&amp;"+"&amp;$J295&amp;"+"&amp;$J296&amp;"+"&amp;$J297&amp;"+"&amp;J298&amp;"+"&amp;J299&amp;"+"&amp;J300&amp;"+"&amp;$J301&amp;"+"&amp;$J302&amp;"+"&amp;$J303</f>
        <v>有機時蔬72g+++++++++</v>
      </c>
      <c r="L294" s="21" t="s">
        <v>84</v>
      </c>
      <c r="M294" s="18" t="str">
        <f>IF($I294="","",$I294)</f>
        <v/>
      </c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9.5" customHeight="1">
      <c r="A295" s="6"/>
      <c r="B295" s="5"/>
      <c r="C295" s="17"/>
      <c r="D295" s="28"/>
      <c r="E295" s="18"/>
      <c r="F295" s="19"/>
      <c r="G295" s="40"/>
      <c r="H295" s="19" t="str">
        <f t="shared" si="15"/>
        <v/>
      </c>
      <c r="I295" s="18"/>
      <c r="J295" s="20" t="str">
        <f t="shared" si="14"/>
        <v/>
      </c>
      <c r="K295" s="21"/>
      <c r="L295" s="21"/>
      <c r="M295" s="18" t="str">
        <f>IF($I295="","",$I295)</f>
        <v/>
      </c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9.5" customHeight="1">
      <c r="A296" s="6"/>
      <c r="B296" s="5"/>
      <c r="C296" s="17"/>
      <c r="D296" s="18"/>
      <c r="E296" s="18"/>
      <c r="F296" s="19"/>
      <c r="G296" s="40"/>
      <c r="H296" s="19" t="str">
        <f t="shared" si="15"/>
        <v/>
      </c>
      <c r="I296" s="18"/>
      <c r="J296" s="20" t="str">
        <f t="shared" si="14"/>
        <v/>
      </c>
      <c r="K296" s="21"/>
      <c r="L296" s="21"/>
      <c r="M296" s="18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9.5" customHeight="1">
      <c r="A297" s="6"/>
      <c r="B297" s="5"/>
      <c r="C297" s="17"/>
      <c r="D297" s="18"/>
      <c r="E297" s="18"/>
      <c r="F297" s="19"/>
      <c r="G297" s="40"/>
      <c r="H297" s="19" t="str">
        <f t="shared" si="15"/>
        <v/>
      </c>
      <c r="I297" s="18"/>
      <c r="J297" s="20" t="str">
        <f t="shared" si="14"/>
        <v/>
      </c>
      <c r="K297" s="21"/>
      <c r="L297" s="21"/>
      <c r="M297" s="18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9.5" customHeight="1">
      <c r="A298" s="6"/>
      <c r="B298" s="5"/>
      <c r="C298" s="17"/>
      <c r="D298" s="18"/>
      <c r="E298" s="18"/>
      <c r="F298" s="19"/>
      <c r="G298" s="40"/>
      <c r="H298" s="19" t="str">
        <f t="shared" si="15"/>
        <v/>
      </c>
      <c r="I298" s="18"/>
      <c r="J298" s="20" t="str">
        <f t="shared" si="14"/>
        <v/>
      </c>
      <c r="K298" s="21"/>
      <c r="L298" s="21"/>
      <c r="M298" s="18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9.5" customHeight="1">
      <c r="A299" s="6"/>
      <c r="B299" s="5"/>
      <c r="C299" s="17"/>
      <c r="D299" s="18"/>
      <c r="E299" s="18"/>
      <c r="F299" s="19"/>
      <c r="G299" s="40"/>
      <c r="H299" s="19" t="str">
        <f t="shared" si="15"/>
        <v/>
      </c>
      <c r="I299" s="18"/>
      <c r="J299" s="20" t="str">
        <f t="shared" si="14"/>
        <v/>
      </c>
      <c r="K299" s="21"/>
      <c r="L299" s="21"/>
      <c r="M299" s="18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9.5" customHeight="1">
      <c r="A300" s="6"/>
      <c r="B300" s="5"/>
      <c r="C300" s="17"/>
      <c r="D300" s="18"/>
      <c r="E300" s="18"/>
      <c r="F300" s="19"/>
      <c r="G300" s="40"/>
      <c r="H300" s="19" t="str">
        <f t="shared" si="15"/>
        <v/>
      </c>
      <c r="I300" s="18"/>
      <c r="J300" s="20" t="str">
        <f t="shared" si="14"/>
        <v/>
      </c>
      <c r="K300" s="21"/>
      <c r="L300" s="21"/>
      <c r="M300" s="18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9.5" customHeight="1">
      <c r="A301" s="6"/>
      <c r="B301" s="5"/>
      <c r="C301" s="17"/>
      <c r="D301" s="18"/>
      <c r="E301" s="18"/>
      <c r="F301" s="19"/>
      <c r="G301" s="40"/>
      <c r="H301" s="19" t="str">
        <f t="shared" si="15"/>
        <v/>
      </c>
      <c r="I301" s="18"/>
      <c r="J301" s="20" t="str">
        <f t="shared" si="14"/>
        <v/>
      </c>
      <c r="K301" s="21"/>
      <c r="L301" s="21"/>
      <c r="M301" s="18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9.5" customHeight="1">
      <c r="A302" s="6"/>
      <c r="B302" s="5"/>
      <c r="C302" s="17"/>
      <c r="D302" s="18"/>
      <c r="E302" s="18"/>
      <c r="F302" s="19"/>
      <c r="G302" s="40"/>
      <c r="H302" s="19" t="str">
        <f t="shared" si="15"/>
        <v/>
      </c>
      <c r="I302" s="18"/>
      <c r="J302" s="20" t="str">
        <f t="shared" si="14"/>
        <v/>
      </c>
      <c r="K302" s="21"/>
      <c r="L302" s="21"/>
      <c r="M302" s="18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9.5" customHeight="1">
      <c r="A303" s="6"/>
      <c r="B303" s="5"/>
      <c r="C303" s="23"/>
      <c r="D303" s="24"/>
      <c r="E303" s="18"/>
      <c r="F303" s="25"/>
      <c r="G303" s="25"/>
      <c r="H303" s="25" t="str">
        <f t="shared" si="15"/>
        <v/>
      </c>
      <c r="I303" s="24"/>
      <c r="J303" s="20" t="str">
        <f t="shared" ref="J303:J366" si="16">$E303&amp;$F303&amp;$H303</f>
        <v/>
      </c>
      <c r="K303" s="21"/>
      <c r="L303" s="21"/>
      <c r="M303" s="18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9.5" customHeight="1">
      <c r="A304" s="6" t="s">
        <v>85</v>
      </c>
      <c r="B304" s="5">
        <f>SUM(F304:F313)</f>
        <v>480</v>
      </c>
      <c r="C304" s="17"/>
      <c r="D304" s="18" t="str">
        <f>IF(菜單→請菜名都修改這個!$G$8="","",菜單→請菜名都修改這個!$G$8)</f>
        <v>黃芽湯</v>
      </c>
      <c r="E304" s="57" t="s">
        <v>548</v>
      </c>
      <c r="F304" s="40">
        <v>400</v>
      </c>
      <c r="G304" s="281"/>
      <c r="H304" s="40" t="str">
        <f t="shared" si="15"/>
        <v>g</v>
      </c>
      <c r="I304" s="18"/>
      <c r="J304" s="20" t="str">
        <f t="shared" si="16"/>
        <v>黃豆芽400g</v>
      </c>
      <c r="K304" s="21" t="str">
        <f>$J304&amp;"+"&amp;$J305&amp;"+"&amp;$J306&amp;"+"&amp;$J307&amp;"+"&amp;J308&amp;"+"&amp;J309&amp;"+"&amp;J310&amp;"+"&amp;$J311&amp;"+"&amp;$J312&amp;"+"&amp;$J313</f>
        <v>黃豆芽400g+龍骨丁80g++++++++</v>
      </c>
      <c r="L304" s="21" t="s">
        <v>119</v>
      </c>
      <c r="M304" s="18" t="str">
        <f>IF($I304="","",$I304)</f>
        <v/>
      </c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9.5" customHeight="1">
      <c r="A305" s="6"/>
      <c r="B305" s="5"/>
      <c r="C305" s="17"/>
      <c r="D305" s="28"/>
      <c r="E305" s="57" t="s">
        <v>546</v>
      </c>
      <c r="F305" s="40">
        <v>80</v>
      </c>
      <c r="G305" s="281"/>
      <c r="H305" s="19" t="str">
        <f t="shared" si="15"/>
        <v>g</v>
      </c>
      <c r="I305" s="18"/>
      <c r="J305" s="20" t="str">
        <f t="shared" si="16"/>
        <v>龍骨丁80g</v>
      </c>
      <c r="K305" s="21"/>
      <c r="L305" s="21"/>
      <c r="M305" s="18" t="str">
        <f>IF($I305="","",$I305)</f>
        <v/>
      </c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9.5" customHeight="1">
      <c r="A306" s="6"/>
      <c r="B306" s="5"/>
      <c r="C306" s="17"/>
      <c r="D306" s="18"/>
      <c r="E306" s="81"/>
      <c r="F306" s="25"/>
      <c r="G306" s="281"/>
      <c r="H306" s="19" t="str">
        <f t="shared" si="15"/>
        <v/>
      </c>
      <c r="I306" s="18"/>
      <c r="J306" s="20" t="str">
        <f t="shared" si="16"/>
        <v/>
      </c>
      <c r="K306" s="21"/>
      <c r="L306" s="21"/>
      <c r="M306" s="18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9.5" customHeight="1">
      <c r="A307" s="6"/>
      <c r="B307" s="5"/>
      <c r="C307" s="17"/>
      <c r="D307" s="18"/>
      <c r="E307" s="295"/>
      <c r="F307" s="294"/>
      <c r="G307" s="40"/>
      <c r="H307" s="19" t="str">
        <f t="shared" si="15"/>
        <v/>
      </c>
      <c r="I307" s="18"/>
      <c r="J307" s="20" t="str">
        <f t="shared" si="16"/>
        <v/>
      </c>
      <c r="K307" s="21"/>
      <c r="L307" s="21"/>
      <c r="M307" s="18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9.5" customHeight="1">
      <c r="A308" s="6"/>
      <c r="B308" s="5"/>
      <c r="C308" s="17"/>
      <c r="D308" s="18"/>
      <c r="E308" s="57"/>
      <c r="F308" s="40"/>
      <c r="G308" s="40"/>
      <c r="H308" s="19" t="str">
        <f t="shared" si="15"/>
        <v/>
      </c>
      <c r="I308" s="18"/>
      <c r="J308" s="20" t="str">
        <f t="shared" si="16"/>
        <v/>
      </c>
      <c r="K308" s="21"/>
      <c r="L308" s="21"/>
      <c r="M308" s="18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9.5" customHeight="1">
      <c r="A309" s="6"/>
      <c r="B309" s="5"/>
      <c r="C309" s="17"/>
      <c r="D309" s="18"/>
      <c r="E309" s="57"/>
      <c r="F309" s="40"/>
      <c r="G309" s="40"/>
      <c r="H309" s="19" t="str">
        <f t="shared" si="15"/>
        <v/>
      </c>
      <c r="I309" s="18"/>
      <c r="J309" s="20" t="str">
        <f t="shared" si="16"/>
        <v/>
      </c>
      <c r="K309" s="21"/>
      <c r="L309" s="21"/>
      <c r="M309" s="18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9.5" customHeight="1">
      <c r="A310" s="6"/>
      <c r="B310" s="5"/>
      <c r="C310" s="17"/>
      <c r="D310" s="18"/>
      <c r="E310" s="18"/>
      <c r="F310" s="19"/>
      <c r="G310" s="40"/>
      <c r="H310" s="19" t="str">
        <f t="shared" si="15"/>
        <v/>
      </c>
      <c r="I310" s="18"/>
      <c r="J310" s="20" t="str">
        <f t="shared" si="16"/>
        <v/>
      </c>
      <c r="K310" s="21"/>
      <c r="L310" s="21"/>
      <c r="M310" s="18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9.5" customHeight="1">
      <c r="A311" s="6"/>
      <c r="B311" s="5"/>
      <c r="C311" s="17"/>
      <c r="D311" s="18"/>
      <c r="E311" s="18"/>
      <c r="F311" s="19"/>
      <c r="G311" s="40"/>
      <c r="H311" s="19" t="str">
        <f t="shared" si="15"/>
        <v/>
      </c>
      <c r="I311" s="18"/>
      <c r="J311" s="20" t="str">
        <f t="shared" si="16"/>
        <v/>
      </c>
      <c r="K311" s="21"/>
      <c r="L311" s="21"/>
      <c r="M311" s="18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9.5" customHeight="1">
      <c r="A312" s="6"/>
      <c r="B312" s="5"/>
      <c r="C312" s="17"/>
      <c r="D312" s="18"/>
      <c r="E312" s="18"/>
      <c r="F312" s="19"/>
      <c r="G312" s="40"/>
      <c r="H312" s="19" t="str">
        <f t="shared" si="15"/>
        <v/>
      </c>
      <c r="I312" s="18"/>
      <c r="J312" s="20" t="str">
        <f t="shared" si="16"/>
        <v/>
      </c>
      <c r="K312" s="21"/>
      <c r="L312" s="21"/>
      <c r="M312" s="18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9.5" customHeight="1" thickBot="1">
      <c r="A313" s="6"/>
      <c r="B313" s="5"/>
      <c r="C313" s="32"/>
      <c r="D313" s="33"/>
      <c r="E313" s="33"/>
      <c r="F313" s="34"/>
      <c r="G313" s="34"/>
      <c r="H313" s="34" t="str">
        <f t="shared" si="15"/>
        <v/>
      </c>
      <c r="I313" s="33"/>
      <c r="J313" s="20" t="str">
        <f t="shared" si="16"/>
        <v/>
      </c>
      <c r="K313" s="21"/>
      <c r="L313" s="21"/>
      <c r="M313" s="18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9.5" customHeight="1">
      <c r="A314" s="6" t="s">
        <v>19</v>
      </c>
      <c r="B314" s="5"/>
      <c r="C314" s="39">
        <f>IF($D314="","",$C$264)</f>
        <v>45026</v>
      </c>
      <c r="D314" s="36" t="str">
        <f>IF(菜單→請菜名都修改這個!$H$8="","",菜單→請菜名都修改這個!$H$8)</f>
        <v>水果</v>
      </c>
      <c r="E314" s="36"/>
      <c r="F314" s="37"/>
      <c r="G314" s="37"/>
      <c r="H314" s="37" t="str">
        <f t="shared" si="15"/>
        <v/>
      </c>
      <c r="I314" s="36"/>
      <c r="J314" s="20" t="str">
        <f t="shared" si="16"/>
        <v/>
      </c>
      <c r="K314" s="21" t="str">
        <f>$J314</f>
        <v/>
      </c>
      <c r="L314" s="21" t="s">
        <v>86</v>
      </c>
      <c r="M314" s="18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9.5" customHeight="1">
      <c r="A315" s="6" t="s">
        <v>3</v>
      </c>
      <c r="B315" s="5">
        <f>SUM(F315:F324)</f>
        <v>70</v>
      </c>
      <c r="C315" s="17">
        <f>IF($D315="","",菜單→請菜名都修改這個!$A$9)</f>
        <v>45027</v>
      </c>
      <c r="D315" s="18" t="str">
        <f>IF(菜單→請菜名都修改這個!$C$9="","",菜單→請菜名都修改這個!$C$9)</f>
        <v>有機白米飯</v>
      </c>
      <c r="E315" s="57" t="s">
        <v>329</v>
      </c>
      <c r="F315" s="19">
        <v>70</v>
      </c>
      <c r="G315" s="275"/>
      <c r="H315" s="19" t="str">
        <f t="shared" si="15"/>
        <v>g</v>
      </c>
      <c r="I315" s="18"/>
      <c r="J315" s="20" t="str">
        <f t="shared" si="16"/>
        <v>有機白米70g</v>
      </c>
      <c r="K315" s="21" t="str">
        <f>$J315&amp;"+"&amp;$J316&amp;"+"&amp;$J317&amp;"+"&amp;$J318&amp;"+"&amp;J319&amp;"+"&amp;J320&amp;"+"&amp;J321&amp;"+"&amp;$J322&amp;"+"&amp;$J323&amp;"+"&amp;$J324</f>
        <v>有機白米70g+++++++++</v>
      </c>
      <c r="L315" s="21" t="s">
        <v>120</v>
      </c>
      <c r="M315" s="18" t="str">
        <f>IF($I315="","",$I315)</f>
        <v/>
      </c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9.5" customHeight="1">
      <c r="A316" s="6"/>
      <c r="B316" s="5"/>
      <c r="C316" s="17"/>
      <c r="D316" s="18"/>
      <c r="E316" s="57"/>
      <c r="F316" s="19"/>
      <c r="G316" s="40"/>
      <c r="H316" s="19" t="str">
        <f t="shared" si="15"/>
        <v/>
      </c>
      <c r="I316" s="28"/>
      <c r="J316" s="20" t="str">
        <f t="shared" si="16"/>
        <v/>
      </c>
      <c r="K316" s="21"/>
      <c r="L316" s="21"/>
      <c r="M316" s="18" t="str">
        <f>IF($I316="","",$I316)</f>
        <v/>
      </c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9.5" customHeight="1">
      <c r="A317" s="6"/>
      <c r="B317" s="5"/>
      <c r="C317" s="17"/>
      <c r="D317" s="18"/>
      <c r="E317" s="57"/>
      <c r="F317" s="19"/>
      <c r="G317" s="40"/>
      <c r="H317" s="19" t="str">
        <f t="shared" si="15"/>
        <v/>
      </c>
      <c r="I317" s="18"/>
      <c r="J317" s="20" t="str">
        <f t="shared" si="16"/>
        <v/>
      </c>
      <c r="K317" s="21"/>
      <c r="L317" s="21"/>
      <c r="M317" s="18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9.5" customHeight="1">
      <c r="A318" s="6"/>
      <c r="B318" s="5"/>
      <c r="C318" s="17"/>
      <c r="D318" s="18"/>
      <c r="E318" s="57"/>
      <c r="F318" s="19"/>
      <c r="G318" s="40"/>
      <c r="H318" s="19" t="str">
        <f t="shared" si="15"/>
        <v/>
      </c>
      <c r="I318" s="18"/>
      <c r="J318" s="20" t="str">
        <f t="shared" si="16"/>
        <v/>
      </c>
      <c r="K318" s="21"/>
      <c r="L318" s="21"/>
      <c r="M318" s="18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9.5" customHeight="1">
      <c r="A319" s="6"/>
      <c r="B319" s="5"/>
      <c r="C319" s="17"/>
      <c r="D319" s="18"/>
      <c r="E319" s="57"/>
      <c r="F319" s="19"/>
      <c r="G319" s="40"/>
      <c r="H319" s="19" t="str">
        <f t="shared" si="15"/>
        <v/>
      </c>
      <c r="I319" s="18"/>
      <c r="J319" s="20" t="str">
        <f t="shared" si="16"/>
        <v/>
      </c>
      <c r="K319" s="21"/>
      <c r="L319" s="21"/>
      <c r="M319" s="18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9.5" customHeight="1">
      <c r="A320" s="6"/>
      <c r="B320" s="5"/>
      <c r="C320" s="17"/>
      <c r="D320" s="18"/>
      <c r="E320" s="57"/>
      <c r="F320" s="19"/>
      <c r="G320" s="40"/>
      <c r="H320" s="19" t="str">
        <f t="shared" si="15"/>
        <v/>
      </c>
      <c r="I320" s="18"/>
      <c r="J320" s="20" t="str">
        <f t="shared" si="16"/>
        <v/>
      </c>
      <c r="K320" s="21"/>
      <c r="L320" s="21"/>
      <c r="M320" s="18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9.5" customHeight="1">
      <c r="A321" s="6"/>
      <c r="B321" s="5"/>
      <c r="C321" s="17"/>
      <c r="D321" s="18"/>
      <c r="E321" s="18"/>
      <c r="F321" s="19"/>
      <c r="G321" s="40"/>
      <c r="H321" s="19" t="str">
        <f t="shared" si="15"/>
        <v/>
      </c>
      <c r="I321" s="18"/>
      <c r="J321" s="20" t="str">
        <f t="shared" si="16"/>
        <v/>
      </c>
      <c r="K321" s="21"/>
      <c r="L321" s="21"/>
      <c r="M321" s="18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6.5" customHeight="1">
      <c r="A322" s="6"/>
      <c r="B322" s="5"/>
      <c r="C322" s="22"/>
      <c r="D322" s="18"/>
      <c r="E322" s="24"/>
      <c r="F322" s="25"/>
      <c r="G322" s="25"/>
      <c r="H322" s="19" t="str">
        <f t="shared" si="15"/>
        <v/>
      </c>
      <c r="I322" s="18"/>
      <c r="J322" s="20" t="str">
        <f t="shared" si="16"/>
        <v/>
      </c>
      <c r="K322" s="21"/>
      <c r="L322" s="21"/>
      <c r="M322" s="18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9.5" customHeight="1">
      <c r="A323" s="6"/>
      <c r="B323" s="5"/>
      <c r="C323" s="17"/>
      <c r="D323" s="18"/>
      <c r="E323" s="18"/>
      <c r="F323" s="19"/>
      <c r="G323" s="40"/>
      <c r="H323" s="19" t="str">
        <f t="shared" si="15"/>
        <v/>
      </c>
      <c r="I323" s="18"/>
      <c r="J323" s="20" t="str">
        <f t="shared" si="16"/>
        <v/>
      </c>
      <c r="K323" s="21"/>
      <c r="L323" s="21"/>
      <c r="M323" s="18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9.5" customHeight="1">
      <c r="A324" s="6"/>
      <c r="B324" s="5"/>
      <c r="C324" s="23"/>
      <c r="D324" s="24"/>
      <c r="E324" s="24"/>
      <c r="F324" s="25"/>
      <c r="G324" s="25"/>
      <c r="H324" s="25" t="str">
        <f t="shared" si="15"/>
        <v/>
      </c>
      <c r="I324" s="24"/>
      <c r="J324" s="20" t="str">
        <f t="shared" si="16"/>
        <v/>
      </c>
      <c r="K324" s="21"/>
      <c r="L324" s="21"/>
      <c r="M324" s="18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9.5" customHeight="1">
      <c r="A325" s="6" t="s">
        <v>4</v>
      </c>
      <c r="B325" s="5">
        <f>SUM(F325:F334)</f>
        <v>1</v>
      </c>
      <c r="C325" s="26">
        <f>$C315</f>
        <v>45027</v>
      </c>
      <c r="D325" s="18" t="str">
        <f>IF(菜單→請菜名都修改這個!$D$9="","",菜單→請菜名都修改這個!$D$9)</f>
        <v>★嫩炸豬排*1</v>
      </c>
      <c r="E325" s="57" t="s">
        <v>437</v>
      </c>
      <c r="F325" s="40">
        <v>1</v>
      </c>
      <c r="G325" s="281"/>
      <c r="H325" s="268" t="s">
        <v>330</v>
      </c>
      <c r="I325" s="18"/>
      <c r="J325" s="20" t="str">
        <f t="shared" si="16"/>
        <v>大排75g1片</v>
      </c>
      <c r="K325" s="21" t="str">
        <f>$J325&amp;"+"&amp;$J326&amp;"+"&amp;$J327&amp;"+"&amp;$J328&amp;"+"&amp;J329&amp;"+"&amp;J330&amp;"+"&amp;J331&amp;"+"&amp;$J332&amp;"+"&amp;$J333&amp;"+"&amp;$J334</f>
        <v>大排75g1片+++++++++</v>
      </c>
      <c r="L325" s="21" t="s">
        <v>121</v>
      </c>
      <c r="M325" s="18" t="str">
        <f>IF($I325="","",$I325)</f>
        <v/>
      </c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9.5" customHeight="1">
      <c r="A326" s="6"/>
      <c r="B326" s="5"/>
      <c r="C326" s="17"/>
      <c r="D326" s="28"/>
      <c r="E326" s="57"/>
      <c r="F326" s="40"/>
      <c r="G326" s="281"/>
      <c r="H326" s="19" t="str">
        <f t="shared" ref="H326:H339" si="17">IF($F326="","","g")</f>
        <v/>
      </c>
      <c r="I326" s="28"/>
      <c r="J326" s="20" t="str">
        <f t="shared" si="16"/>
        <v/>
      </c>
      <c r="K326" s="21"/>
      <c r="L326" s="21"/>
      <c r="M326" s="18" t="str">
        <f>IF($I326="","",$I326)</f>
        <v/>
      </c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9.5" customHeight="1">
      <c r="A327" s="6"/>
      <c r="B327" s="5"/>
      <c r="C327" s="17"/>
      <c r="D327" s="18"/>
      <c r="E327" s="57"/>
      <c r="F327" s="40"/>
      <c r="G327" s="40"/>
      <c r="H327" s="19" t="str">
        <f t="shared" si="17"/>
        <v/>
      </c>
      <c r="I327" s="18"/>
      <c r="J327" s="20" t="str">
        <f t="shared" si="16"/>
        <v/>
      </c>
      <c r="K327" s="21"/>
      <c r="L327" s="21"/>
      <c r="M327" s="18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9.5" customHeight="1">
      <c r="A328" s="6"/>
      <c r="B328" s="5"/>
      <c r="C328" s="17"/>
      <c r="D328" s="18"/>
      <c r="E328" s="58"/>
      <c r="F328" s="40"/>
      <c r="G328" s="40"/>
      <c r="H328" s="19" t="str">
        <f t="shared" si="17"/>
        <v/>
      </c>
      <c r="I328" s="18"/>
      <c r="J328" s="20" t="str">
        <f t="shared" si="16"/>
        <v/>
      </c>
      <c r="K328" s="21"/>
      <c r="L328" s="21"/>
      <c r="M328" s="18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9.5" customHeight="1">
      <c r="A329" s="6"/>
      <c r="B329" s="5"/>
      <c r="C329" s="17"/>
      <c r="D329" s="18"/>
      <c r="E329" s="58"/>
      <c r="F329" s="19"/>
      <c r="G329" s="40"/>
      <c r="H329" s="19" t="str">
        <f t="shared" si="17"/>
        <v/>
      </c>
      <c r="I329" s="18"/>
      <c r="J329" s="20" t="str">
        <f t="shared" si="16"/>
        <v/>
      </c>
      <c r="K329" s="21"/>
      <c r="L329" s="21"/>
      <c r="M329" s="18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9.5" customHeight="1">
      <c r="A330" s="6"/>
      <c r="B330" s="5"/>
      <c r="C330" s="17"/>
      <c r="D330" s="18"/>
      <c r="E330" s="58"/>
      <c r="F330" s="19"/>
      <c r="G330" s="40"/>
      <c r="H330" s="19" t="str">
        <f t="shared" si="17"/>
        <v/>
      </c>
      <c r="I330" s="18"/>
      <c r="J330" s="20" t="str">
        <f t="shared" si="16"/>
        <v/>
      </c>
      <c r="K330" s="21"/>
      <c r="L330" s="21"/>
      <c r="M330" s="18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9.5" customHeight="1">
      <c r="A331" s="6"/>
      <c r="B331" s="5"/>
      <c r="C331" s="17"/>
      <c r="D331" s="18"/>
      <c r="E331" s="18"/>
      <c r="F331" s="19"/>
      <c r="G331" s="40"/>
      <c r="H331" s="19" t="str">
        <f t="shared" si="17"/>
        <v/>
      </c>
      <c r="I331" s="18"/>
      <c r="J331" s="20" t="str">
        <f t="shared" si="16"/>
        <v/>
      </c>
      <c r="K331" s="21"/>
      <c r="L331" s="21"/>
      <c r="M331" s="18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9.5" customHeight="1">
      <c r="A332" s="6"/>
      <c r="B332" s="5"/>
      <c r="C332" s="17"/>
      <c r="D332" s="18"/>
      <c r="E332" s="18"/>
      <c r="F332" s="19"/>
      <c r="G332" s="40"/>
      <c r="H332" s="19" t="str">
        <f t="shared" si="17"/>
        <v/>
      </c>
      <c r="I332" s="18"/>
      <c r="J332" s="20" t="str">
        <f t="shared" si="16"/>
        <v/>
      </c>
      <c r="K332" s="21"/>
      <c r="L332" s="21"/>
      <c r="M332" s="18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9.5" customHeight="1">
      <c r="A333" s="6"/>
      <c r="B333" s="5"/>
      <c r="C333" s="17"/>
      <c r="D333" s="18"/>
      <c r="E333" s="18"/>
      <c r="F333" s="19"/>
      <c r="G333" s="40"/>
      <c r="H333" s="19" t="str">
        <f t="shared" si="17"/>
        <v/>
      </c>
      <c r="I333" s="18"/>
      <c r="J333" s="20" t="str">
        <f t="shared" si="16"/>
        <v/>
      </c>
      <c r="K333" s="21"/>
      <c r="L333" s="21"/>
      <c r="M333" s="18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9.5" customHeight="1">
      <c r="A334" s="6"/>
      <c r="B334" s="5"/>
      <c r="C334" s="23"/>
      <c r="D334" s="24"/>
      <c r="E334" s="24"/>
      <c r="F334" s="25"/>
      <c r="G334" s="25"/>
      <c r="H334" s="25" t="str">
        <f t="shared" si="17"/>
        <v/>
      </c>
      <c r="I334" s="24"/>
      <c r="J334" s="20" t="str">
        <f t="shared" si="16"/>
        <v/>
      </c>
      <c r="K334" s="21"/>
      <c r="L334" s="21"/>
      <c r="M334" s="18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9.5" customHeight="1">
      <c r="A335" s="6" t="s">
        <v>5</v>
      </c>
      <c r="B335" s="5">
        <f>SUM(F335:F344)</f>
        <v>71</v>
      </c>
      <c r="C335" s="17"/>
      <c r="D335" s="18" t="str">
        <f>IF(菜單→請菜名都修改這個!$E$9="","",菜單→請菜名都修改這個!$E$9)</f>
        <v>醬香豆薯(木耳、紅蘿蔔絲)</v>
      </c>
      <c r="E335" s="57" t="s">
        <v>469</v>
      </c>
      <c r="F335" s="40">
        <v>60</v>
      </c>
      <c r="G335" s="275"/>
      <c r="H335" s="19" t="str">
        <f t="shared" si="17"/>
        <v>g</v>
      </c>
      <c r="I335" s="18"/>
      <c r="J335" s="20" t="str">
        <f t="shared" si="16"/>
        <v>豆薯粗絲60g</v>
      </c>
      <c r="K335" s="21" t="str">
        <f>$J335&amp;"+"&amp;$J336&amp;"+"&amp;$J337&amp;"+"&amp;$J338&amp;"+"&amp;J339&amp;"+"&amp;J340&amp;"+"&amp;J341&amp;"+"&amp;$J342&amp;"+"&amp;$J343&amp;"+"&amp;$J344</f>
        <v>豆薯粗絲60g+木耳絲8g+紅蘿蔔絲3g+++++++</v>
      </c>
      <c r="L335" s="21" t="s">
        <v>122</v>
      </c>
      <c r="M335" s="18" t="str">
        <f>IF($I335="","",$I335)</f>
        <v/>
      </c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9.5" customHeight="1">
      <c r="A336" s="6"/>
      <c r="B336" s="5"/>
      <c r="C336" s="17"/>
      <c r="D336" s="28"/>
      <c r="E336" s="57" t="s">
        <v>407</v>
      </c>
      <c r="F336" s="40">
        <v>8</v>
      </c>
      <c r="G336" s="275"/>
      <c r="H336" s="19" t="str">
        <f t="shared" si="17"/>
        <v>g</v>
      </c>
      <c r="I336" s="28"/>
      <c r="J336" s="20" t="str">
        <f t="shared" si="16"/>
        <v>木耳絲8g</v>
      </c>
      <c r="K336" s="21"/>
      <c r="L336" s="21"/>
      <c r="M336" s="18" t="str">
        <f>IF($I336="","",$I336)</f>
        <v/>
      </c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9.5" customHeight="1">
      <c r="A337" s="6"/>
      <c r="B337" s="5"/>
      <c r="C337" s="17"/>
      <c r="D337" s="18"/>
      <c r="E337" s="58" t="s">
        <v>211</v>
      </c>
      <c r="F337" s="40">
        <v>3</v>
      </c>
      <c r="G337" s="275"/>
      <c r="H337" s="19" t="str">
        <f t="shared" si="17"/>
        <v>g</v>
      </c>
      <c r="I337" s="18"/>
      <c r="J337" s="20" t="str">
        <f t="shared" si="16"/>
        <v>紅蘿蔔絲3g</v>
      </c>
      <c r="K337" s="21"/>
      <c r="L337" s="21"/>
      <c r="M337" s="18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9.5" customHeight="1">
      <c r="A338" s="6"/>
      <c r="B338" s="5"/>
      <c r="C338" s="17"/>
      <c r="D338" s="18"/>
      <c r="E338" s="57"/>
      <c r="F338" s="40"/>
      <c r="G338" s="40"/>
      <c r="H338" s="19" t="str">
        <f t="shared" si="17"/>
        <v/>
      </c>
      <c r="I338" s="18"/>
      <c r="J338" s="20" t="str">
        <f t="shared" si="16"/>
        <v/>
      </c>
      <c r="K338" s="21"/>
      <c r="L338" s="21"/>
      <c r="M338" s="18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9.5" customHeight="1">
      <c r="A339" s="6"/>
      <c r="B339" s="5"/>
      <c r="C339" s="17"/>
      <c r="D339" s="18"/>
      <c r="E339" s="57"/>
      <c r="F339" s="40"/>
      <c r="G339" s="40"/>
      <c r="H339" s="19" t="str">
        <f t="shared" si="17"/>
        <v/>
      </c>
      <c r="I339" s="18"/>
      <c r="J339" s="20" t="str">
        <f t="shared" si="16"/>
        <v/>
      </c>
      <c r="K339" s="21"/>
      <c r="L339" s="21"/>
      <c r="M339" s="18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9.5" customHeight="1">
      <c r="A340" s="6"/>
      <c r="B340" s="5"/>
      <c r="C340" s="17"/>
      <c r="D340" s="18"/>
      <c r="E340" s="57"/>
      <c r="F340" s="40"/>
      <c r="G340" s="40"/>
      <c r="H340" s="19"/>
      <c r="I340" s="18"/>
      <c r="J340" s="20" t="str">
        <f t="shared" si="16"/>
        <v/>
      </c>
      <c r="K340" s="21"/>
      <c r="L340" s="21"/>
      <c r="M340" s="18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9.5" customHeight="1">
      <c r="A341" s="6"/>
      <c r="B341" s="5"/>
      <c r="C341" s="17"/>
      <c r="D341" s="18"/>
      <c r="E341" s="58"/>
      <c r="F341" s="40"/>
      <c r="G341" s="40"/>
      <c r="H341" s="19"/>
      <c r="I341" s="18"/>
      <c r="J341" s="20" t="str">
        <f t="shared" si="16"/>
        <v/>
      </c>
      <c r="K341" s="21"/>
      <c r="L341" s="21"/>
      <c r="M341" s="18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9.5" customHeight="1">
      <c r="A342" s="6"/>
      <c r="B342" s="5"/>
      <c r="C342" s="17"/>
      <c r="D342" s="18"/>
      <c r="E342" s="58"/>
      <c r="F342" s="40"/>
      <c r="G342" s="40"/>
      <c r="H342" s="19"/>
      <c r="I342" s="18"/>
      <c r="J342" s="20" t="str">
        <f t="shared" si="16"/>
        <v/>
      </c>
      <c r="K342" s="21"/>
      <c r="L342" s="21"/>
      <c r="M342" s="18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9.5" customHeight="1">
      <c r="A343" s="6"/>
      <c r="B343" s="5"/>
      <c r="C343" s="17"/>
      <c r="D343" s="18"/>
      <c r="E343" s="57"/>
      <c r="F343" s="40"/>
      <c r="G343" s="40"/>
      <c r="H343" s="19"/>
      <c r="I343" s="18"/>
      <c r="J343" s="20" t="str">
        <f t="shared" si="16"/>
        <v/>
      </c>
      <c r="K343" s="21"/>
      <c r="L343" s="21"/>
      <c r="M343" s="18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9.5" customHeight="1">
      <c r="A344" s="6"/>
      <c r="B344" s="5"/>
      <c r="C344" s="23"/>
      <c r="D344" s="24"/>
      <c r="E344" s="24"/>
      <c r="F344" s="25"/>
      <c r="G344" s="25"/>
      <c r="H344" s="25" t="str">
        <f t="shared" ref="H344:H535" si="18">IF($F344="","","g")</f>
        <v/>
      </c>
      <c r="I344" s="24"/>
      <c r="J344" s="20" t="str">
        <f t="shared" si="16"/>
        <v/>
      </c>
      <c r="K344" s="21"/>
      <c r="L344" s="21"/>
      <c r="M344" s="18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9.5" customHeight="1">
      <c r="A345" s="6" t="s">
        <v>6</v>
      </c>
      <c r="B345" s="5">
        <f>SUM(F345:F354)</f>
        <v>72</v>
      </c>
      <c r="C345" s="17"/>
      <c r="D345" s="18" t="str">
        <f>IF(菜單→請菜名都修改這個!$F$9="","",菜單→請菜名都修改這個!$F$9)</f>
        <v>有機小白菜</v>
      </c>
      <c r="E345" s="57" t="s">
        <v>342</v>
      </c>
      <c r="F345" s="19">
        <v>72</v>
      </c>
      <c r="G345" s="275"/>
      <c r="H345" s="19" t="str">
        <f t="shared" si="18"/>
        <v>g</v>
      </c>
      <c r="I345" s="18"/>
      <c r="J345" s="20" t="str">
        <f t="shared" si="16"/>
        <v>有機時蔬72g</v>
      </c>
      <c r="K345" s="21" t="str">
        <f>$J345&amp;"+"&amp;$J346&amp;"+"&amp;$J347&amp;"+"&amp;$J348&amp;"+"&amp;J349&amp;"+"&amp;J350&amp;"+"&amp;J351&amp;"+"&amp;$J352&amp;"+"&amp;$J353&amp;"+"&amp;$J354</f>
        <v>有機時蔬72g+++++++++</v>
      </c>
      <c r="L345" s="21" t="s">
        <v>84</v>
      </c>
      <c r="M345" s="18" t="str">
        <f>IF($I345="","",$I345)</f>
        <v/>
      </c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9.5" customHeight="1">
      <c r="A346" s="6"/>
      <c r="B346" s="5"/>
      <c r="C346" s="17"/>
      <c r="D346" s="28"/>
      <c r="E346" s="18"/>
      <c r="F346" s="19"/>
      <c r="G346" s="40"/>
      <c r="H346" s="19" t="str">
        <f t="shared" si="18"/>
        <v/>
      </c>
      <c r="I346" s="28"/>
      <c r="J346" s="20" t="str">
        <f t="shared" si="16"/>
        <v/>
      </c>
      <c r="K346" s="21"/>
      <c r="L346" s="21"/>
      <c r="M346" s="18" t="str">
        <f>IF($I346="","",$I346)</f>
        <v/>
      </c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9.5" customHeight="1">
      <c r="A347" s="6"/>
      <c r="B347" s="5"/>
      <c r="C347" s="17"/>
      <c r="D347" s="18"/>
      <c r="E347" s="18"/>
      <c r="F347" s="19"/>
      <c r="G347" s="40"/>
      <c r="H347" s="19" t="str">
        <f t="shared" si="18"/>
        <v/>
      </c>
      <c r="I347" s="18"/>
      <c r="J347" s="20" t="str">
        <f t="shared" si="16"/>
        <v/>
      </c>
      <c r="K347" s="21"/>
      <c r="L347" s="21"/>
      <c r="M347" s="18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9.5" customHeight="1">
      <c r="A348" s="6"/>
      <c r="B348" s="5"/>
      <c r="C348" s="17"/>
      <c r="D348" s="18"/>
      <c r="E348" s="18"/>
      <c r="F348" s="19"/>
      <c r="G348" s="40"/>
      <c r="H348" s="19" t="str">
        <f t="shared" si="18"/>
        <v/>
      </c>
      <c r="I348" s="18"/>
      <c r="J348" s="20" t="str">
        <f t="shared" si="16"/>
        <v/>
      </c>
      <c r="K348" s="21"/>
      <c r="L348" s="21"/>
      <c r="M348" s="18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9.5" customHeight="1">
      <c r="A349" s="6"/>
      <c r="B349" s="5"/>
      <c r="C349" s="17"/>
      <c r="D349" s="18"/>
      <c r="E349" s="18"/>
      <c r="F349" s="19"/>
      <c r="G349" s="40"/>
      <c r="H349" s="19" t="str">
        <f t="shared" si="18"/>
        <v/>
      </c>
      <c r="I349" s="18"/>
      <c r="J349" s="20" t="str">
        <f t="shared" si="16"/>
        <v/>
      </c>
      <c r="K349" s="21"/>
      <c r="L349" s="21"/>
      <c r="M349" s="18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9.5" customHeight="1">
      <c r="A350" s="6"/>
      <c r="B350" s="5"/>
      <c r="C350" s="17"/>
      <c r="D350" s="18"/>
      <c r="E350" s="18"/>
      <c r="F350" s="19"/>
      <c r="G350" s="40"/>
      <c r="H350" s="19" t="str">
        <f t="shared" si="18"/>
        <v/>
      </c>
      <c r="I350" s="18"/>
      <c r="J350" s="20" t="str">
        <f t="shared" si="16"/>
        <v/>
      </c>
      <c r="K350" s="21"/>
      <c r="L350" s="21"/>
      <c r="M350" s="18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9.5" customHeight="1">
      <c r="A351" s="6"/>
      <c r="B351" s="5"/>
      <c r="C351" s="17"/>
      <c r="D351" s="18"/>
      <c r="E351" s="18"/>
      <c r="F351" s="19"/>
      <c r="G351" s="40"/>
      <c r="H351" s="19" t="str">
        <f t="shared" si="18"/>
        <v/>
      </c>
      <c r="I351" s="18"/>
      <c r="J351" s="20" t="str">
        <f t="shared" si="16"/>
        <v/>
      </c>
      <c r="K351" s="21"/>
      <c r="L351" s="21"/>
      <c r="M351" s="18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9.5" customHeight="1">
      <c r="A352" s="6"/>
      <c r="B352" s="5"/>
      <c r="C352" s="17"/>
      <c r="D352" s="18"/>
      <c r="E352" s="18"/>
      <c r="F352" s="19"/>
      <c r="G352" s="40"/>
      <c r="H352" s="19" t="str">
        <f t="shared" si="18"/>
        <v/>
      </c>
      <c r="I352" s="18"/>
      <c r="J352" s="20" t="str">
        <f t="shared" si="16"/>
        <v/>
      </c>
      <c r="K352" s="21"/>
      <c r="L352" s="21"/>
      <c r="M352" s="18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9.5" customHeight="1">
      <c r="A353" s="6"/>
      <c r="B353" s="5"/>
      <c r="C353" s="17"/>
      <c r="D353" s="18"/>
      <c r="E353" s="18"/>
      <c r="F353" s="19"/>
      <c r="G353" s="40"/>
      <c r="H353" s="19" t="str">
        <f t="shared" si="18"/>
        <v/>
      </c>
      <c r="I353" s="18"/>
      <c r="J353" s="20" t="str">
        <f t="shared" si="16"/>
        <v/>
      </c>
      <c r="K353" s="21"/>
      <c r="L353" s="21"/>
      <c r="M353" s="18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9.5" customHeight="1">
      <c r="A354" s="6"/>
      <c r="B354" s="5"/>
      <c r="C354" s="23"/>
      <c r="D354" s="24"/>
      <c r="E354" s="24"/>
      <c r="F354" s="25"/>
      <c r="G354" s="25"/>
      <c r="H354" s="25" t="str">
        <f t="shared" si="18"/>
        <v/>
      </c>
      <c r="I354" s="24"/>
      <c r="J354" s="20" t="str">
        <f t="shared" si="16"/>
        <v/>
      </c>
      <c r="K354" s="21"/>
      <c r="L354" s="21"/>
      <c r="M354" s="18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9.5" customHeight="1">
      <c r="A355" s="6" t="s">
        <v>85</v>
      </c>
      <c r="B355" s="5">
        <f>SUM(F355:F364)</f>
        <v>400</v>
      </c>
      <c r="C355" s="17"/>
      <c r="D355" s="18" t="str">
        <f>IF(菜單→請菜名都修改這個!$G$9="","",菜單→請菜名都修改這個!$G$9)</f>
        <v>紅豆甜湯</v>
      </c>
      <c r="E355" s="58" t="s">
        <v>513</v>
      </c>
      <c r="F355" s="40">
        <v>150</v>
      </c>
      <c r="G355" s="281"/>
      <c r="H355" s="19" t="str">
        <f t="shared" si="18"/>
        <v>g</v>
      </c>
      <c r="I355" s="18"/>
      <c r="J355" s="20" t="str">
        <f t="shared" si="16"/>
        <v>紅豆150g</v>
      </c>
      <c r="K355" s="21" t="str">
        <f>$J355&amp;"+"&amp;$J356&amp;"+"&amp;$J357&amp;"+"&amp;$J358&amp;"+"&amp;J359&amp;"+"&amp;J360&amp;"+"&amp;J361&amp;"+"&amp;$J362&amp;"+"&amp;$J363&amp;"+"&amp;$J364</f>
        <v>紅豆150g+麥片125g+薏仁125g+++++++</v>
      </c>
      <c r="L355" s="21" t="s">
        <v>123</v>
      </c>
      <c r="M355" s="18" t="str">
        <f>IF($I355="","",$I355)</f>
        <v/>
      </c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9.5" customHeight="1">
      <c r="A356" s="6"/>
      <c r="B356" s="5"/>
      <c r="C356" s="17"/>
      <c r="D356" s="28"/>
      <c r="E356" s="57" t="s">
        <v>390</v>
      </c>
      <c r="F356" s="40">
        <v>125</v>
      </c>
      <c r="G356" s="275"/>
      <c r="H356" s="19" t="str">
        <f t="shared" si="18"/>
        <v>g</v>
      </c>
      <c r="I356" s="28"/>
      <c r="J356" s="20" t="str">
        <f t="shared" si="16"/>
        <v>麥片125g</v>
      </c>
      <c r="K356" s="21"/>
      <c r="L356" s="21"/>
      <c r="M356" s="18" t="str">
        <f>IF($I356="","",$I356)</f>
        <v/>
      </c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9.5" customHeight="1">
      <c r="A357" s="6"/>
      <c r="B357" s="5"/>
      <c r="C357" s="17"/>
      <c r="D357" s="18"/>
      <c r="E357" s="57" t="s">
        <v>553</v>
      </c>
      <c r="F357" s="40">
        <v>125</v>
      </c>
      <c r="G357" s="281"/>
      <c r="H357" s="19" t="str">
        <f t="shared" si="18"/>
        <v>g</v>
      </c>
      <c r="I357" s="18"/>
      <c r="J357" s="20" t="str">
        <f t="shared" si="16"/>
        <v>薏仁125g</v>
      </c>
      <c r="K357" s="21"/>
      <c r="L357" s="21"/>
      <c r="M357" s="18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9.5" customHeight="1">
      <c r="A358" s="6"/>
      <c r="B358" s="5"/>
      <c r="C358" s="17"/>
      <c r="D358" s="18"/>
      <c r="E358" s="57"/>
      <c r="F358" s="40"/>
      <c r="G358" s="275"/>
      <c r="H358" s="19" t="str">
        <f t="shared" si="18"/>
        <v/>
      </c>
      <c r="I358" s="18"/>
      <c r="J358" s="20" t="str">
        <f t="shared" si="16"/>
        <v/>
      </c>
      <c r="K358" s="21"/>
      <c r="L358" s="21"/>
      <c r="M358" s="18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9.5" customHeight="1">
      <c r="A359" s="6"/>
      <c r="B359" s="5"/>
      <c r="C359" s="17"/>
      <c r="D359" s="18"/>
      <c r="E359" s="57"/>
      <c r="F359" s="40"/>
      <c r="G359" s="40"/>
      <c r="H359" s="19" t="str">
        <f t="shared" si="18"/>
        <v/>
      </c>
      <c r="I359" s="18"/>
      <c r="J359" s="20" t="str">
        <f t="shared" si="16"/>
        <v/>
      </c>
      <c r="K359" s="21"/>
      <c r="L359" s="21"/>
      <c r="M359" s="18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9.5" customHeight="1">
      <c r="A360" s="6"/>
      <c r="B360" s="5"/>
      <c r="C360" s="17"/>
      <c r="D360" s="18"/>
      <c r="E360" s="57"/>
      <c r="F360" s="19"/>
      <c r="G360" s="40"/>
      <c r="H360" s="19" t="str">
        <f t="shared" si="18"/>
        <v/>
      </c>
      <c r="I360" s="18"/>
      <c r="J360" s="20" t="str">
        <f t="shared" si="16"/>
        <v/>
      </c>
      <c r="K360" s="21"/>
      <c r="L360" s="21"/>
      <c r="M360" s="18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9.5" customHeight="1">
      <c r="A361" s="6"/>
      <c r="B361" s="5"/>
      <c r="C361" s="17"/>
      <c r="D361" s="18"/>
      <c r="E361" s="18"/>
      <c r="F361" s="19"/>
      <c r="G361" s="40"/>
      <c r="H361" s="19" t="str">
        <f t="shared" si="18"/>
        <v/>
      </c>
      <c r="I361" s="18"/>
      <c r="J361" s="20" t="str">
        <f t="shared" si="16"/>
        <v/>
      </c>
      <c r="K361" s="21"/>
      <c r="L361" s="21"/>
      <c r="M361" s="18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9.5" customHeight="1">
      <c r="A362" s="6"/>
      <c r="B362" s="5"/>
      <c r="C362" s="17"/>
      <c r="D362" s="18"/>
      <c r="E362" s="18"/>
      <c r="F362" s="19"/>
      <c r="G362" s="40"/>
      <c r="H362" s="19" t="str">
        <f t="shared" si="18"/>
        <v/>
      </c>
      <c r="I362" s="18"/>
      <c r="J362" s="20" t="str">
        <f t="shared" si="16"/>
        <v/>
      </c>
      <c r="K362" s="21"/>
      <c r="L362" s="21"/>
      <c r="M362" s="18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9.5" customHeight="1">
      <c r="A363" s="6"/>
      <c r="B363" s="5"/>
      <c r="C363" s="17"/>
      <c r="D363" s="18"/>
      <c r="E363" s="18"/>
      <c r="F363" s="19"/>
      <c r="G363" s="40"/>
      <c r="H363" s="19" t="str">
        <f t="shared" si="18"/>
        <v/>
      </c>
      <c r="I363" s="18"/>
      <c r="J363" s="20" t="str">
        <f t="shared" si="16"/>
        <v/>
      </c>
      <c r="K363" s="21"/>
      <c r="L363" s="21"/>
      <c r="M363" s="18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9.5" customHeight="1" thickBot="1">
      <c r="A364" s="6"/>
      <c r="B364" s="5"/>
      <c r="C364" s="32"/>
      <c r="D364" s="33"/>
      <c r="E364" s="33"/>
      <c r="F364" s="34"/>
      <c r="G364" s="34"/>
      <c r="H364" s="34" t="str">
        <f t="shared" si="18"/>
        <v/>
      </c>
      <c r="I364" s="33"/>
      <c r="J364" s="20" t="str">
        <f t="shared" si="16"/>
        <v/>
      </c>
      <c r="K364" s="21"/>
      <c r="L364" s="21"/>
      <c r="M364" s="18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9.5" customHeight="1">
      <c r="A365" s="6" t="s">
        <v>19</v>
      </c>
      <c r="B365" s="5"/>
      <c r="C365" s="39">
        <f>IF($D365="","",$C$315)</f>
        <v>45027</v>
      </c>
      <c r="D365" s="36" t="str">
        <f>IF(菜單→請菜名都修改這個!$H$9="","",菜單→請菜名都修改這個!$H$9)</f>
        <v>水果/保久乳</v>
      </c>
      <c r="E365" s="36"/>
      <c r="F365" s="37"/>
      <c r="G365" s="272"/>
      <c r="H365" s="25" t="str">
        <f t="shared" si="18"/>
        <v/>
      </c>
      <c r="I365" s="36"/>
      <c r="J365" s="20" t="str">
        <f t="shared" si="16"/>
        <v/>
      </c>
      <c r="K365" s="21" t="str">
        <f>$J365</f>
        <v/>
      </c>
      <c r="L365" s="21" t="s">
        <v>86</v>
      </c>
      <c r="M365" s="18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9.5" customHeight="1">
      <c r="A366" s="6" t="s">
        <v>3</v>
      </c>
      <c r="B366" s="5">
        <f>SUM(F366:F375)</f>
        <v>80</v>
      </c>
      <c r="C366" s="17">
        <f>IF($D366="","",菜單→請菜名都修改這個!$A$10)</f>
        <v>45028</v>
      </c>
      <c r="D366" s="18" t="str">
        <f>IF(菜單→請菜名都修改這個!$C$10="","",菜單→請菜名都修改這個!$C$10)</f>
        <v>燕麥飯</v>
      </c>
      <c r="E366" s="58" t="s">
        <v>335</v>
      </c>
      <c r="F366" s="19">
        <v>65</v>
      </c>
      <c r="G366" s="275"/>
      <c r="H366" s="19" t="str">
        <f t="shared" si="18"/>
        <v>g</v>
      </c>
      <c r="I366" s="18"/>
      <c r="J366" s="20" t="str">
        <f t="shared" si="16"/>
        <v>白米65g</v>
      </c>
      <c r="K366" s="21" t="str">
        <f>$J366&amp;"+"&amp;$J367&amp;"+"&amp;$J368&amp;"+"&amp;$J369&amp;"+"&amp;J370&amp;"+"&amp;J371&amp;"+"&amp;J372&amp;"+"&amp;$J373&amp;"+"&amp;$J374&amp;"+"&amp;$J375</f>
        <v>白米65g+糙米10g+燕麥5g+++++++</v>
      </c>
      <c r="L366" s="21" t="s">
        <v>124</v>
      </c>
      <c r="M366" s="18" t="str">
        <f>IF($I366="","",$I366)</f>
        <v/>
      </c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9.5" customHeight="1">
      <c r="A367" s="6"/>
      <c r="B367" s="5"/>
      <c r="C367" s="17"/>
      <c r="D367" s="18"/>
      <c r="E367" s="57" t="s">
        <v>337</v>
      </c>
      <c r="F367" s="19">
        <v>10</v>
      </c>
      <c r="G367" s="275"/>
      <c r="H367" s="19" t="str">
        <f t="shared" si="18"/>
        <v>g</v>
      </c>
      <c r="I367" s="28"/>
      <c r="J367" s="20" t="str">
        <f t="shared" ref="J367:J431" si="19">$E367&amp;$F367&amp;$H367</f>
        <v>糙米10g</v>
      </c>
      <c r="K367" s="21"/>
      <c r="L367" s="21"/>
      <c r="M367" s="18" t="str">
        <f>IF($I367="","",$I367)</f>
        <v/>
      </c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9.5" customHeight="1">
      <c r="A368" s="6"/>
      <c r="B368" s="5"/>
      <c r="C368" s="17"/>
      <c r="D368" s="18"/>
      <c r="E368" s="57" t="s">
        <v>338</v>
      </c>
      <c r="F368" s="19">
        <v>5</v>
      </c>
      <c r="G368" s="275"/>
      <c r="H368" s="19" t="str">
        <f t="shared" si="18"/>
        <v>g</v>
      </c>
      <c r="I368" s="18"/>
      <c r="J368" s="20" t="str">
        <f t="shared" si="19"/>
        <v>燕麥5g</v>
      </c>
      <c r="K368" s="21"/>
      <c r="L368" s="21"/>
      <c r="M368" s="18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9.5" customHeight="1">
      <c r="A369" s="6"/>
      <c r="B369" s="5"/>
      <c r="C369" s="17"/>
      <c r="D369" s="18"/>
      <c r="E369" s="57"/>
      <c r="F369" s="19"/>
      <c r="G369" s="40"/>
      <c r="H369" s="19" t="str">
        <f t="shared" si="18"/>
        <v/>
      </c>
      <c r="I369" s="18"/>
      <c r="J369" s="20" t="str">
        <f t="shared" si="19"/>
        <v/>
      </c>
      <c r="K369" s="21"/>
      <c r="L369" s="21"/>
      <c r="M369" s="18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9.5" customHeight="1">
      <c r="A370" s="6"/>
      <c r="B370" s="5"/>
      <c r="C370" s="17"/>
      <c r="D370" s="18"/>
      <c r="E370" s="57"/>
      <c r="F370" s="19"/>
      <c r="G370" s="40"/>
      <c r="H370" s="19" t="str">
        <f t="shared" si="18"/>
        <v/>
      </c>
      <c r="I370" s="18"/>
      <c r="J370" s="20" t="str">
        <f t="shared" si="19"/>
        <v/>
      </c>
      <c r="K370" s="21"/>
      <c r="L370" s="21"/>
      <c r="M370" s="18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9.5" customHeight="1">
      <c r="A371" s="6"/>
      <c r="B371" s="5"/>
      <c r="C371" s="17"/>
      <c r="D371" s="18"/>
      <c r="E371" s="57"/>
      <c r="F371" s="19"/>
      <c r="G371" s="40"/>
      <c r="H371" s="19" t="str">
        <f t="shared" si="18"/>
        <v/>
      </c>
      <c r="I371" s="18"/>
      <c r="J371" s="20" t="str">
        <f t="shared" si="19"/>
        <v/>
      </c>
      <c r="K371" s="21"/>
      <c r="L371" s="21"/>
      <c r="M371" s="18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9.5" customHeight="1">
      <c r="A372" s="6"/>
      <c r="B372" s="5"/>
      <c r="C372" s="17"/>
      <c r="D372" s="18"/>
      <c r="E372" s="57"/>
      <c r="F372" s="19"/>
      <c r="G372" s="40"/>
      <c r="H372" s="19" t="str">
        <f t="shared" si="18"/>
        <v/>
      </c>
      <c r="I372" s="18"/>
      <c r="J372" s="20" t="str">
        <f t="shared" si="19"/>
        <v/>
      </c>
      <c r="K372" s="21"/>
      <c r="L372" s="21"/>
      <c r="M372" s="18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6.5" customHeight="1">
      <c r="A373" s="6"/>
      <c r="B373" s="5"/>
      <c r="C373" s="22"/>
      <c r="D373" s="18"/>
      <c r="E373" s="38"/>
      <c r="F373" s="19"/>
      <c r="G373" s="40"/>
      <c r="H373" s="19" t="str">
        <f t="shared" si="18"/>
        <v/>
      </c>
      <c r="I373" s="18"/>
      <c r="J373" s="20" t="str">
        <f t="shared" si="19"/>
        <v/>
      </c>
      <c r="K373" s="21"/>
      <c r="L373" s="21"/>
      <c r="M373" s="18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9.5" customHeight="1">
      <c r="A374" s="6"/>
      <c r="B374" s="5"/>
      <c r="C374" s="17"/>
      <c r="D374" s="18"/>
      <c r="E374" s="18"/>
      <c r="F374" s="19"/>
      <c r="G374" s="40"/>
      <c r="H374" s="19" t="str">
        <f t="shared" si="18"/>
        <v/>
      </c>
      <c r="I374" s="18"/>
      <c r="J374" s="20" t="str">
        <f t="shared" si="19"/>
        <v/>
      </c>
      <c r="K374" s="21"/>
      <c r="L374" s="21"/>
      <c r="M374" s="18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9.5" customHeight="1">
      <c r="A375" s="6"/>
      <c r="B375" s="5"/>
      <c r="C375" s="23"/>
      <c r="D375" s="24"/>
      <c r="E375" s="24"/>
      <c r="F375" s="25"/>
      <c r="G375" s="25"/>
      <c r="H375" s="25" t="str">
        <f t="shared" si="18"/>
        <v/>
      </c>
      <c r="I375" s="24"/>
      <c r="J375" s="20" t="str">
        <f t="shared" si="19"/>
        <v/>
      </c>
      <c r="K375" s="21"/>
      <c r="L375" s="21"/>
      <c r="M375" s="18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9.5" customHeight="1">
      <c r="A376" s="6" t="s">
        <v>4</v>
      </c>
      <c r="B376" s="5">
        <f>SUM(F376:F385)</f>
        <v>88</v>
      </c>
      <c r="C376" s="26">
        <f>$C366</f>
        <v>45028</v>
      </c>
      <c r="D376" s="18" t="str">
        <f>IF(菜單→請菜名都修改這個!$D$10="","",菜單→請菜名都修改這個!$D$10)</f>
        <v>照燒鮮嫩雞(小黃瓜、彩椒、豆芽)</v>
      </c>
      <c r="E376" s="58" t="s">
        <v>462</v>
      </c>
      <c r="F376" s="19">
        <v>60</v>
      </c>
      <c r="G376" s="281"/>
      <c r="H376" s="85" t="str">
        <f>IF($F386="","","g")</f>
        <v>g</v>
      </c>
      <c r="I376" s="18"/>
      <c r="J376" s="20" t="str">
        <f t="shared" si="19"/>
        <v>帶皮胸丁60g</v>
      </c>
      <c r="K376" s="21" t="str">
        <f>$J376&amp;"+"&amp;$J377&amp;"+"&amp;$J378&amp;"+"&amp;$J379&amp;"+"&amp;J380&amp;"+"&amp;J381&amp;"+"&amp;J382&amp;"+"&amp;$J383&amp;"+"&amp;$J384&amp;"+"&amp;$J385</f>
        <v>帶皮胸丁60g+小黃瓜中丁5g+彩椒角5g+蔥花1g+豆芽菜17g+++++</v>
      </c>
      <c r="L376" s="21" t="s">
        <v>125</v>
      </c>
      <c r="M376" s="18" t="str">
        <f>IF($I376="","",$I376)</f>
        <v/>
      </c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9.5" customHeight="1">
      <c r="A377" s="6"/>
      <c r="B377" s="5"/>
      <c r="C377" s="17"/>
      <c r="D377" s="28"/>
      <c r="E377" s="64" t="s">
        <v>463</v>
      </c>
      <c r="F377" s="19">
        <v>5</v>
      </c>
      <c r="G377" s="40"/>
      <c r="H377" s="19" t="str">
        <f t="shared" si="18"/>
        <v>g</v>
      </c>
      <c r="I377" s="28"/>
      <c r="J377" s="20" t="str">
        <f t="shared" si="19"/>
        <v>小黃瓜中丁5g</v>
      </c>
      <c r="K377" s="21"/>
      <c r="L377" s="21"/>
      <c r="M377" s="18" t="str">
        <f>IF($I377="","",$I377)</f>
        <v/>
      </c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9.5" customHeight="1">
      <c r="A378" s="6"/>
      <c r="B378" s="5"/>
      <c r="C378" s="17"/>
      <c r="D378" s="18"/>
      <c r="E378" s="58" t="s">
        <v>464</v>
      </c>
      <c r="F378" s="19">
        <v>5</v>
      </c>
      <c r="G378" s="40"/>
      <c r="H378" s="19" t="str">
        <f t="shared" si="18"/>
        <v>g</v>
      </c>
      <c r="I378" s="18"/>
      <c r="J378" s="20" t="str">
        <f t="shared" si="19"/>
        <v>彩椒角5g</v>
      </c>
      <c r="K378" s="21"/>
      <c r="L378" s="21"/>
      <c r="M378" s="18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9.5" customHeight="1">
      <c r="A379" s="6"/>
      <c r="B379" s="5"/>
      <c r="C379" s="17"/>
      <c r="D379" s="18"/>
      <c r="E379" s="58" t="s">
        <v>465</v>
      </c>
      <c r="F379" s="19">
        <v>1</v>
      </c>
      <c r="G379" s="40"/>
      <c r="H379" s="19" t="str">
        <f t="shared" si="18"/>
        <v>g</v>
      </c>
      <c r="I379" s="18"/>
      <c r="J379" s="20" t="str">
        <f t="shared" si="19"/>
        <v>蔥花1g</v>
      </c>
      <c r="K379" s="21"/>
      <c r="L379" s="21"/>
      <c r="M379" s="18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9.5" customHeight="1">
      <c r="A380" s="6"/>
      <c r="B380" s="5"/>
      <c r="C380" s="17"/>
      <c r="D380" s="18"/>
      <c r="E380" s="58" t="s">
        <v>537</v>
      </c>
      <c r="F380" s="19">
        <v>17</v>
      </c>
      <c r="G380" s="40"/>
      <c r="H380" s="19" t="str">
        <f t="shared" si="18"/>
        <v>g</v>
      </c>
      <c r="I380" s="18"/>
      <c r="J380" s="20" t="str">
        <f t="shared" si="19"/>
        <v>豆芽菜17g</v>
      </c>
      <c r="K380" s="21"/>
      <c r="L380" s="21"/>
      <c r="M380" s="18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9.5" customHeight="1">
      <c r="A381" s="6"/>
      <c r="B381" s="5"/>
      <c r="C381" s="17"/>
      <c r="D381" s="18"/>
      <c r="E381" s="18"/>
      <c r="F381" s="19"/>
      <c r="G381" s="40"/>
      <c r="H381" s="19" t="str">
        <f t="shared" si="18"/>
        <v/>
      </c>
      <c r="I381" s="18"/>
      <c r="J381" s="20" t="str">
        <f t="shared" si="19"/>
        <v/>
      </c>
      <c r="K381" s="21"/>
      <c r="L381" s="21"/>
      <c r="M381" s="18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9.5" customHeight="1">
      <c r="A382" s="6"/>
      <c r="B382" s="5"/>
      <c r="C382" s="17"/>
      <c r="D382" s="18"/>
      <c r="E382" s="18"/>
      <c r="F382" s="19"/>
      <c r="G382" s="40"/>
      <c r="H382" s="19" t="str">
        <f t="shared" si="18"/>
        <v/>
      </c>
      <c r="I382" s="18"/>
      <c r="J382" s="20" t="str">
        <f t="shared" si="19"/>
        <v/>
      </c>
      <c r="K382" s="21"/>
      <c r="L382" s="21"/>
      <c r="M382" s="18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9.5" customHeight="1">
      <c r="A383" s="6"/>
      <c r="B383" s="5"/>
      <c r="C383" s="17"/>
      <c r="D383" s="18"/>
      <c r="E383" s="18"/>
      <c r="F383" s="19"/>
      <c r="G383" s="40"/>
      <c r="H383" s="19" t="str">
        <f t="shared" si="18"/>
        <v/>
      </c>
      <c r="I383" s="18"/>
      <c r="J383" s="20" t="str">
        <f t="shared" si="19"/>
        <v/>
      </c>
      <c r="K383" s="21"/>
      <c r="L383" s="21"/>
      <c r="M383" s="18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9.5" customHeight="1">
      <c r="A384" s="6"/>
      <c r="B384" s="5"/>
      <c r="C384" s="17"/>
      <c r="D384" s="18"/>
      <c r="E384" s="18"/>
      <c r="F384" s="19"/>
      <c r="G384" s="40"/>
      <c r="H384" s="19" t="str">
        <f t="shared" si="18"/>
        <v/>
      </c>
      <c r="I384" s="18"/>
      <c r="J384" s="20" t="str">
        <f t="shared" si="19"/>
        <v/>
      </c>
      <c r="K384" s="21"/>
      <c r="L384" s="21"/>
      <c r="M384" s="18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9.5" customHeight="1">
      <c r="A385" s="6"/>
      <c r="B385" s="5"/>
      <c r="C385" s="23"/>
      <c r="D385" s="24"/>
      <c r="E385" s="24"/>
      <c r="F385" s="25"/>
      <c r="G385" s="25"/>
      <c r="H385" s="25" t="str">
        <f t="shared" si="18"/>
        <v/>
      </c>
      <c r="I385" s="24"/>
      <c r="J385" s="20" t="str">
        <f t="shared" si="19"/>
        <v/>
      </c>
      <c r="K385" s="21"/>
      <c r="L385" s="21"/>
      <c r="M385" s="18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9.5" customHeight="1">
      <c r="A386" s="6" t="s">
        <v>5</v>
      </c>
      <c r="B386" s="5">
        <f>SUM(F386:F396)</f>
        <v>70</v>
      </c>
      <c r="C386" s="17"/>
      <c r="D386" s="18" t="str">
        <f>IF(菜單→請菜名都修改這個!$E$10="","",菜單→請菜名都修改這個!$E$10)</f>
        <v>玉米干丁(馬鈴薯、毛豆仁)</v>
      </c>
      <c r="E386" s="58" t="s">
        <v>439</v>
      </c>
      <c r="F386" s="19">
        <v>55</v>
      </c>
      <c r="G386" s="281"/>
      <c r="H386" s="19" t="str">
        <f t="shared" si="18"/>
        <v>g</v>
      </c>
      <c r="I386" s="18"/>
      <c r="J386" s="20" t="str">
        <f t="shared" si="19"/>
        <v>非基改豆干小丁55g</v>
      </c>
      <c r="K386" s="21" t="str">
        <f>$J386&amp;"+"&amp;$J387&amp;"+"&amp;$J389&amp;"+"&amp;$J390&amp;"+"&amp;J391&amp;"+"&amp;J392&amp;"+"&amp;J393&amp;"+"&amp;$J394&amp;"+"&amp;$J395&amp;"+"&amp;$J396</f>
        <v>非基改豆干小丁55g+CAS冷凍玉米粒5g+冷凍毛豆仁5g+++++++</v>
      </c>
      <c r="L386" s="21" t="s">
        <v>126</v>
      </c>
      <c r="M386" s="18" t="str">
        <f>IF($I386="","",$I386)</f>
        <v/>
      </c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9.5" customHeight="1">
      <c r="A387" s="6"/>
      <c r="B387" s="5"/>
      <c r="C387" s="17"/>
      <c r="D387" s="28"/>
      <c r="E387" s="57" t="s">
        <v>339</v>
      </c>
      <c r="F387" s="19">
        <v>5</v>
      </c>
      <c r="G387" s="281"/>
      <c r="H387" s="19" t="str">
        <f t="shared" si="18"/>
        <v>g</v>
      </c>
      <c r="I387" s="28"/>
      <c r="J387" s="20" t="str">
        <f t="shared" si="19"/>
        <v>CAS冷凍玉米粒5g</v>
      </c>
      <c r="K387" s="21"/>
      <c r="L387" s="21"/>
      <c r="M387" s="18" t="str">
        <f>IF($I387="","",$I387)</f>
        <v/>
      </c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s="79" customFormat="1" ht="19.5" customHeight="1">
      <c r="A388" s="6"/>
      <c r="B388" s="5"/>
      <c r="C388" s="17"/>
      <c r="D388" s="28"/>
      <c r="E388" s="57" t="s">
        <v>501</v>
      </c>
      <c r="F388" s="40">
        <v>5</v>
      </c>
      <c r="G388" s="268"/>
      <c r="H388" s="40" t="str">
        <f t="shared" si="18"/>
        <v>g</v>
      </c>
      <c r="I388" s="28"/>
      <c r="J388" s="20"/>
      <c r="K388" s="21"/>
      <c r="L388" s="21"/>
      <c r="M388" s="41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9.5" customHeight="1">
      <c r="A389" s="6"/>
      <c r="B389" s="5"/>
      <c r="C389" s="17"/>
      <c r="D389" s="18"/>
      <c r="E389" s="58" t="s">
        <v>466</v>
      </c>
      <c r="F389" s="19">
        <v>5</v>
      </c>
      <c r="G389" s="40"/>
      <c r="H389" s="19" t="str">
        <f t="shared" si="18"/>
        <v>g</v>
      </c>
      <c r="I389" s="18"/>
      <c r="J389" s="20" t="str">
        <f t="shared" si="19"/>
        <v>冷凍毛豆仁5g</v>
      </c>
      <c r="K389" s="21"/>
      <c r="L389" s="21"/>
      <c r="M389" s="18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9.5" customHeight="1">
      <c r="A390" s="6"/>
      <c r="B390" s="5"/>
      <c r="C390" s="17"/>
      <c r="D390" s="18"/>
      <c r="E390" s="58"/>
      <c r="F390" s="19"/>
      <c r="G390" s="40"/>
      <c r="H390" s="19" t="str">
        <f t="shared" si="18"/>
        <v/>
      </c>
      <c r="I390" s="18"/>
      <c r="J390" s="20" t="str">
        <f t="shared" si="19"/>
        <v/>
      </c>
      <c r="K390" s="21"/>
      <c r="L390" s="21"/>
      <c r="M390" s="18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9.5" customHeight="1">
      <c r="A391" s="6"/>
      <c r="B391" s="5"/>
      <c r="C391" s="35"/>
      <c r="D391" s="18"/>
      <c r="E391" s="58"/>
      <c r="F391" s="19"/>
      <c r="G391" s="40"/>
      <c r="H391" s="19" t="str">
        <f t="shared" si="18"/>
        <v/>
      </c>
      <c r="I391" s="18"/>
      <c r="J391" s="20" t="str">
        <f t="shared" si="19"/>
        <v/>
      </c>
      <c r="K391" s="21"/>
      <c r="L391" s="21"/>
      <c r="M391" s="18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9.5" customHeight="1">
      <c r="A392" s="6"/>
      <c r="B392" s="5"/>
      <c r="C392" s="35"/>
      <c r="D392" s="18"/>
      <c r="E392" s="18"/>
      <c r="F392" s="19"/>
      <c r="G392" s="40"/>
      <c r="H392" s="19" t="str">
        <f t="shared" si="18"/>
        <v/>
      </c>
      <c r="I392" s="18"/>
      <c r="J392" s="20" t="str">
        <f t="shared" si="19"/>
        <v/>
      </c>
      <c r="K392" s="21"/>
      <c r="L392" s="21"/>
      <c r="M392" s="18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9.5" customHeight="1">
      <c r="A393" s="6"/>
      <c r="B393" s="5"/>
      <c r="C393" s="35"/>
      <c r="D393" s="18"/>
      <c r="E393" s="18"/>
      <c r="F393" s="19"/>
      <c r="G393" s="40"/>
      <c r="H393" s="19" t="str">
        <f t="shared" si="18"/>
        <v/>
      </c>
      <c r="I393" s="18"/>
      <c r="J393" s="20" t="str">
        <f t="shared" si="19"/>
        <v/>
      </c>
      <c r="K393" s="21"/>
      <c r="L393" s="21"/>
      <c r="M393" s="18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9.5" customHeight="1">
      <c r="A394" s="6"/>
      <c r="B394" s="5"/>
      <c r="C394" s="35"/>
      <c r="D394" s="18"/>
      <c r="E394" s="18"/>
      <c r="F394" s="19"/>
      <c r="G394" s="40"/>
      <c r="H394" s="19" t="str">
        <f t="shared" si="18"/>
        <v/>
      </c>
      <c r="I394" s="18"/>
      <c r="J394" s="20" t="str">
        <f t="shared" si="19"/>
        <v/>
      </c>
      <c r="K394" s="21"/>
      <c r="L394" s="21"/>
      <c r="M394" s="18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9.5" customHeight="1">
      <c r="A395" s="6"/>
      <c r="B395" s="5"/>
      <c r="C395" s="17"/>
      <c r="D395" s="18"/>
      <c r="E395" s="18"/>
      <c r="F395" s="19"/>
      <c r="G395" s="40"/>
      <c r="H395" s="19" t="str">
        <f t="shared" si="18"/>
        <v/>
      </c>
      <c r="I395" s="18"/>
      <c r="J395" s="20" t="str">
        <f t="shared" si="19"/>
        <v/>
      </c>
      <c r="K395" s="21"/>
      <c r="L395" s="21"/>
      <c r="M395" s="18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9.5" customHeight="1">
      <c r="A396" s="6"/>
      <c r="B396" s="5"/>
      <c r="C396" s="23"/>
      <c r="D396" s="24"/>
      <c r="E396" s="24"/>
      <c r="F396" s="25"/>
      <c r="G396" s="25"/>
      <c r="H396" s="25" t="str">
        <f t="shared" si="18"/>
        <v/>
      </c>
      <c r="I396" s="24"/>
      <c r="J396" s="20" t="str">
        <f t="shared" si="19"/>
        <v/>
      </c>
      <c r="K396" s="21"/>
      <c r="L396" s="21"/>
      <c r="M396" s="18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9.5" customHeight="1">
      <c r="A397" s="6" t="s">
        <v>6</v>
      </c>
      <c r="B397" s="5">
        <f>SUM(F397:F406)</f>
        <v>72</v>
      </c>
      <c r="C397" s="17"/>
      <c r="D397" s="18" t="str">
        <f>IF(菜單→請菜名都修改這個!$F$10="","",菜單→請菜名都修改這個!$F$10)</f>
        <v>時蔬</v>
      </c>
      <c r="E397" s="57" t="s">
        <v>340</v>
      </c>
      <c r="F397" s="19">
        <v>72</v>
      </c>
      <c r="G397" s="275"/>
      <c r="H397" s="19" t="str">
        <f t="shared" si="18"/>
        <v>g</v>
      </c>
      <c r="I397" s="18"/>
      <c r="J397" s="20" t="str">
        <f t="shared" si="19"/>
        <v>時蔬72g</v>
      </c>
      <c r="K397" s="21" t="str">
        <f>$J397&amp;"+"&amp;$J398&amp;"+"&amp;$J399&amp;"+"&amp;$J400&amp;"+"&amp;J401&amp;"+"&amp;J402&amp;"+"&amp;J403&amp;"+"&amp;$J404&amp;"+"&amp;$J405&amp;"+"&amp;$J406</f>
        <v>時蔬72g+++++++++</v>
      </c>
      <c r="L397" s="21" t="s">
        <v>114</v>
      </c>
      <c r="M397" s="18" t="str">
        <f>IF($I397="","",$I397)</f>
        <v/>
      </c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9.5" customHeight="1">
      <c r="A398" s="6"/>
      <c r="B398" s="5"/>
      <c r="C398" s="17"/>
      <c r="D398" s="28"/>
      <c r="E398" s="18"/>
      <c r="F398" s="19"/>
      <c r="G398" s="40"/>
      <c r="H398" s="19" t="str">
        <f t="shared" si="18"/>
        <v/>
      </c>
      <c r="I398" s="28"/>
      <c r="J398" s="20" t="str">
        <f t="shared" si="19"/>
        <v/>
      </c>
      <c r="K398" s="21"/>
      <c r="L398" s="21"/>
      <c r="M398" s="18" t="str">
        <f>IF($I398="","",$I398)</f>
        <v/>
      </c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9.5" customHeight="1">
      <c r="A399" s="6"/>
      <c r="B399" s="5"/>
      <c r="C399" s="17"/>
      <c r="D399" s="18"/>
      <c r="E399" s="18"/>
      <c r="F399" s="19"/>
      <c r="G399" s="40"/>
      <c r="H399" s="19" t="str">
        <f t="shared" si="18"/>
        <v/>
      </c>
      <c r="I399" s="18"/>
      <c r="J399" s="20" t="str">
        <f t="shared" si="19"/>
        <v/>
      </c>
      <c r="K399" s="21"/>
      <c r="L399" s="21"/>
      <c r="M399" s="18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9.5" customHeight="1">
      <c r="A400" s="6"/>
      <c r="B400" s="5"/>
      <c r="C400" s="17"/>
      <c r="D400" s="18"/>
      <c r="E400" s="18"/>
      <c r="F400" s="19"/>
      <c r="G400" s="40"/>
      <c r="H400" s="19" t="str">
        <f t="shared" si="18"/>
        <v/>
      </c>
      <c r="I400" s="18"/>
      <c r="J400" s="20" t="str">
        <f t="shared" si="19"/>
        <v/>
      </c>
      <c r="K400" s="21"/>
      <c r="L400" s="21"/>
      <c r="M400" s="18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9.5" customHeight="1">
      <c r="A401" s="6"/>
      <c r="B401" s="5"/>
      <c r="C401" s="17"/>
      <c r="D401" s="18"/>
      <c r="E401" s="18"/>
      <c r="F401" s="19"/>
      <c r="G401" s="40"/>
      <c r="H401" s="19" t="str">
        <f t="shared" si="18"/>
        <v/>
      </c>
      <c r="I401" s="18"/>
      <c r="J401" s="20" t="str">
        <f t="shared" si="19"/>
        <v/>
      </c>
      <c r="K401" s="21"/>
      <c r="L401" s="21"/>
      <c r="M401" s="18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9.5" customHeight="1">
      <c r="A402" s="6"/>
      <c r="B402" s="5"/>
      <c r="C402" s="17"/>
      <c r="D402" s="18"/>
      <c r="E402" s="18"/>
      <c r="F402" s="19"/>
      <c r="G402" s="40"/>
      <c r="H402" s="19" t="str">
        <f t="shared" si="18"/>
        <v/>
      </c>
      <c r="I402" s="18"/>
      <c r="J402" s="20" t="str">
        <f t="shared" si="19"/>
        <v/>
      </c>
      <c r="K402" s="21"/>
      <c r="L402" s="21"/>
      <c r="M402" s="18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9.5" customHeight="1">
      <c r="A403" s="6"/>
      <c r="B403" s="5"/>
      <c r="C403" s="17"/>
      <c r="D403" s="18"/>
      <c r="E403" s="18"/>
      <c r="F403" s="19"/>
      <c r="G403" s="40"/>
      <c r="H403" s="19" t="str">
        <f t="shared" si="18"/>
        <v/>
      </c>
      <c r="I403" s="18"/>
      <c r="J403" s="20" t="str">
        <f t="shared" si="19"/>
        <v/>
      </c>
      <c r="K403" s="21"/>
      <c r="L403" s="21"/>
      <c r="M403" s="18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9.5" customHeight="1">
      <c r="A404" s="6"/>
      <c r="B404" s="5"/>
      <c r="C404" s="17"/>
      <c r="D404" s="18"/>
      <c r="E404" s="18"/>
      <c r="F404" s="19"/>
      <c r="G404" s="40"/>
      <c r="H404" s="19" t="str">
        <f t="shared" si="18"/>
        <v/>
      </c>
      <c r="I404" s="18"/>
      <c r="J404" s="20" t="str">
        <f t="shared" si="19"/>
        <v/>
      </c>
      <c r="K404" s="21"/>
      <c r="L404" s="21"/>
      <c r="M404" s="18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9.5" customHeight="1">
      <c r="A405" s="6"/>
      <c r="B405" s="5"/>
      <c r="C405" s="17"/>
      <c r="D405" s="18"/>
      <c r="E405" s="18"/>
      <c r="F405" s="19"/>
      <c r="G405" s="40"/>
      <c r="H405" s="19" t="str">
        <f t="shared" si="18"/>
        <v/>
      </c>
      <c r="I405" s="18"/>
      <c r="J405" s="20" t="str">
        <f t="shared" si="19"/>
        <v/>
      </c>
      <c r="K405" s="21"/>
      <c r="L405" s="21"/>
      <c r="M405" s="18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9.5" customHeight="1">
      <c r="A406" s="6"/>
      <c r="B406" s="5"/>
      <c r="C406" s="23"/>
      <c r="D406" s="24"/>
      <c r="E406" s="24"/>
      <c r="F406" s="25"/>
      <c r="G406" s="25"/>
      <c r="H406" s="25" t="str">
        <f t="shared" si="18"/>
        <v/>
      </c>
      <c r="I406" s="24"/>
      <c r="J406" s="20" t="str">
        <f t="shared" si="19"/>
        <v/>
      </c>
      <c r="K406" s="21"/>
      <c r="L406" s="21"/>
      <c r="M406" s="18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9.5" customHeight="1">
      <c r="A407" s="6" t="s">
        <v>85</v>
      </c>
      <c r="B407" s="5">
        <f>SUM(F407:F416)</f>
        <v>450</v>
      </c>
      <c r="C407" s="17"/>
      <c r="D407" s="18" t="str">
        <f>IF(菜單→請菜名都修改這個!$G$10="","",菜單→請菜名都修改這個!$G$10)</f>
        <v>肉羹湯(木耳、肉羹、紅K)</v>
      </c>
      <c r="E407" s="57" t="s">
        <v>504</v>
      </c>
      <c r="F407" s="40">
        <v>200</v>
      </c>
      <c r="G407" s="281"/>
      <c r="H407" s="19" t="str">
        <f t="shared" si="18"/>
        <v>g</v>
      </c>
      <c r="I407" s="18"/>
      <c r="J407" s="20" t="str">
        <f t="shared" si="19"/>
        <v>木耳絲200g</v>
      </c>
      <c r="K407" s="21" t="str">
        <f>$J407&amp;"+"&amp;$J408&amp;"+"&amp;$J409&amp;"+"&amp;$J410&amp;"+"&amp;J411&amp;"+"&amp;J412&amp;"+"&amp;J413&amp;"+"&amp;$J414&amp;"+"&amp;$J415&amp;"+"&amp;$J416</f>
        <v>木耳絲200g+肉羹150g+紅蘿蔔絲100g++沙茶醬+++++</v>
      </c>
      <c r="L407" s="21" t="s">
        <v>127</v>
      </c>
      <c r="M407" s="18" t="str">
        <f>IF($I407="","",$I407)</f>
        <v/>
      </c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9.5" customHeight="1">
      <c r="A408" s="6"/>
      <c r="B408" s="5"/>
      <c r="C408" s="17"/>
      <c r="D408" s="28"/>
      <c r="E408" s="57" t="s">
        <v>343</v>
      </c>
      <c r="F408" s="40">
        <v>150</v>
      </c>
      <c r="G408" s="275"/>
      <c r="H408" s="19" t="str">
        <f t="shared" si="18"/>
        <v>g</v>
      </c>
      <c r="I408" s="28"/>
      <c r="J408" s="20" t="str">
        <f t="shared" si="19"/>
        <v>肉羹150g</v>
      </c>
      <c r="K408" s="21"/>
      <c r="L408" s="21"/>
      <c r="M408" s="18" t="str">
        <f>IF($I408="","",$I408)</f>
        <v/>
      </c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9.5" customHeight="1">
      <c r="A409" s="6"/>
      <c r="B409" s="5"/>
      <c r="C409" s="17"/>
      <c r="D409" s="18"/>
      <c r="E409" s="57" t="s">
        <v>440</v>
      </c>
      <c r="F409" s="19">
        <v>100</v>
      </c>
      <c r="G409" s="281"/>
      <c r="H409" s="19" t="str">
        <f t="shared" si="18"/>
        <v>g</v>
      </c>
      <c r="I409" s="18"/>
      <c r="J409" s="20" t="str">
        <f t="shared" si="19"/>
        <v>紅蘿蔔絲100g</v>
      </c>
      <c r="K409" s="21"/>
      <c r="L409" s="21"/>
      <c r="M409" s="18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9.5" customHeight="1">
      <c r="A410" s="6"/>
      <c r="B410" s="5"/>
      <c r="C410" s="17"/>
      <c r="D410" s="18"/>
      <c r="E410" s="58"/>
      <c r="F410" s="19"/>
      <c r="G410" s="275"/>
      <c r="H410" s="19" t="str">
        <f t="shared" si="18"/>
        <v/>
      </c>
      <c r="I410" s="18"/>
      <c r="J410" s="20" t="str">
        <f t="shared" si="19"/>
        <v/>
      </c>
      <c r="K410" s="21"/>
      <c r="L410" s="21"/>
      <c r="M410" s="18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9.5" customHeight="1">
      <c r="A411" s="6"/>
      <c r="B411" s="5"/>
      <c r="C411" s="17"/>
      <c r="D411" s="18"/>
      <c r="E411" s="58" t="s">
        <v>505</v>
      </c>
      <c r="F411" s="19"/>
      <c r="G411" s="40"/>
      <c r="H411" s="19" t="str">
        <f t="shared" si="18"/>
        <v/>
      </c>
      <c r="I411" s="18"/>
      <c r="J411" s="20" t="str">
        <f t="shared" si="19"/>
        <v>沙茶醬</v>
      </c>
      <c r="K411" s="21"/>
      <c r="L411" s="21"/>
      <c r="M411" s="18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9.5" customHeight="1">
      <c r="A412" s="6"/>
      <c r="B412" s="5"/>
      <c r="C412" s="17"/>
      <c r="D412" s="18"/>
      <c r="E412" s="42"/>
      <c r="F412" s="19"/>
      <c r="G412" s="40"/>
      <c r="H412" s="19" t="str">
        <f t="shared" si="18"/>
        <v/>
      </c>
      <c r="I412" s="18"/>
      <c r="J412" s="20" t="str">
        <f t="shared" si="19"/>
        <v/>
      </c>
      <c r="K412" s="21"/>
      <c r="L412" s="21"/>
      <c r="M412" s="18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9.5" customHeight="1">
      <c r="A413" s="6"/>
      <c r="B413" s="5"/>
      <c r="C413" s="17"/>
      <c r="D413" s="18"/>
      <c r="E413" s="42"/>
      <c r="F413" s="19"/>
      <c r="G413" s="40"/>
      <c r="H413" s="19" t="str">
        <f t="shared" si="18"/>
        <v/>
      </c>
      <c r="I413" s="18"/>
      <c r="J413" s="20" t="str">
        <f t="shared" si="19"/>
        <v/>
      </c>
      <c r="K413" s="21"/>
      <c r="L413" s="21"/>
      <c r="M413" s="18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9.5" customHeight="1">
      <c r="A414" s="6"/>
      <c r="B414" s="5"/>
      <c r="C414" s="17"/>
      <c r="D414" s="18"/>
      <c r="E414" s="18"/>
      <c r="F414" s="19"/>
      <c r="G414" s="40"/>
      <c r="H414" s="19" t="str">
        <f t="shared" si="18"/>
        <v/>
      </c>
      <c r="I414" s="18"/>
      <c r="J414" s="20" t="str">
        <f t="shared" si="19"/>
        <v/>
      </c>
      <c r="K414" s="21"/>
      <c r="L414" s="21"/>
      <c r="M414" s="18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9.5" customHeight="1">
      <c r="A415" s="6"/>
      <c r="B415" s="5"/>
      <c r="C415" s="17"/>
      <c r="D415" s="18"/>
      <c r="E415" s="18"/>
      <c r="F415" s="19"/>
      <c r="G415" s="40"/>
      <c r="H415" s="19" t="str">
        <f t="shared" si="18"/>
        <v/>
      </c>
      <c r="I415" s="18"/>
      <c r="J415" s="20" t="str">
        <f t="shared" si="19"/>
        <v/>
      </c>
      <c r="K415" s="21"/>
      <c r="L415" s="21"/>
      <c r="M415" s="18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9.5" customHeight="1" thickBot="1">
      <c r="A416" s="6"/>
      <c r="B416" s="5"/>
      <c r="C416" s="32"/>
      <c r="D416" s="33"/>
      <c r="E416" s="33"/>
      <c r="F416" s="34"/>
      <c r="G416" s="34"/>
      <c r="H416" s="34" t="str">
        <f t="shared" si="18"/>
        <v/>
      </c>
      <c r="I416" s="33"/>
      <c r="J416" s="20" t="str">
        <f t="shared" si="19"/>
        <v/>
      </c>
      <c r="K416" s="21"/>
      <c r="L416" s="21"/>
      <c r="M416" s="18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9.5" customHeight="1">
      <c r="A417" s="6" t="s">
        <v>19</v>
      </c>
      <c r="B417" s="5"/>
      <c r="C417" s="17">
        <f>IF($D366="","",菜單→請菜名都修改這個!$A$10)</f>
        <v>45028</v>
      </c>
      <c r="D417" s="18" t="str">
        <f>IF(菜單→請菜名都修改這個!$H$10="","",菜單→請菜名都修改這個!$H$10)</f>
        <v>水果</v>
      </c>
      <c r="E417" s="36"/>
      <c r="F417" s="37"/>
      <c r="G417" s="37"/>
      <c r="H417" s="37" t="str">
        <f t="shared" si="18"/>
        <v/>
      </c>
      <c r="I417" s="36"/>
      <c r="J417" s="20" t="str">
        <f t="shared" si="19"/>
        <v/>
      </c>
      <c r="K417" s="21" t="str">
        <f>$J417</f>
        <v/>
      </c>
      <c r="L417" s="21" t="s">
        <v>86</v>
      </c>
      <c r="M417" s="18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9.5" customHeight="1">
      <c r="A418" s="6" t="s">
        <v>3</v>
      </c>
      <c r="B418" s="5">
        <f>SUM(F418:F427)</f>
        <v>76</v>
      </c>
      <c r="C418" s="17">
        <f>IF($D418="","",菜單→請菜名都修改這個!$A$11)</f>
        <v>45029</v>
      </c>
      <c r="D418" s="18" t="str">
        <f>IF(菜單→請菜名都修改這個!$C$11="","",菜單→請菜名都修改這個!$C$11)</f>
        <v>紅藜飯</v>
      </c>
      <c r="E418" s="58" t="s">
        <v>200</v>
      </c>
      <c r="F418" s="19">
        <v>65</v>
      </c>
      <c r="G418" s="275"/>
      <c r="H418" s="19" t="str">
        <f t="shared" si="18"/>
        <v>g</v>
      </c>
      <c r="I418" s="18"/>
      <c r="J418" s="20" t="str">
        <f t="shared" si="19"/>
        <v>白米65g</v>
      </c>
      <c r="K418" s="21" t="str">
        <f>$J418&amp;"+"&amp;$J419&amp;"+"&amp;$J420&amp;"+"&amp;$J421&amp;"+"&amp;J422&amp;"+"&amp;J423&amp;"+"&amp;J424&amp;"+"&amp;$J425&amp;"+"&amp;$J426&amp;"+"&amp;$J427</f>
        <v>白米65g+糙米10g+紅藜麥1g+++++++</v>
      </c>
      <c r="L418" s="21" t="s">
        <v>97</v>
      </c>
      <c r="M418" s="18" t="str">
        <f>IF($I418="","",$I418)</f>
        <v/>
      </c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9.5" customHeight="1">
      <c r="A419" s="6"/>
      <c r="B419" s="5"/>
      <c r="C419" s="17"/>
      <c r="D419" s="18"/>
      <c r="E419" s="57" t="s">
        <v>201</v>
      </c>
      <c r="F419" s="19">
        <v>10</v>
      </c>
      <c r="G419" s="275"/>
      <c r="H419" s="19" t="str">
        <f t="shared" si="18"/>
        <v>g</v>
      </c>
      <c r="I419" s="28"/>
      <c r="J419" s="20" t="str">
        <f t="shared" si="19"/>
        <v>糙米10g</v>
      </c>
      <c r="K419" s="21"/>
      <c r="L419" s="21"/>
      <c r="M419" s="18" t="str">
        <f>IF($I419="","",$I419)</f>
        <v/>
      </c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9.5" customHeight="1">
      <c r="A420" s="6"/>
      <c r="B420" s="5"/>
      <c r="C420" s="17"/>
      <c r="D420" s="18"/>
      <c r="E420" s="57" t="s">
        <v>345</v>
      </c>
      <c r="F420" s="19">
        <v>1</v>
      </c>
      <c r="G420" s="275"/>
      <c r="H420" s="19" t="str">
        <f t="shared" si="18"/>
        <v>g</v>
      </c>
      <c r="I420" s="18"/>
      <c r="J420" s="20" t="str">
        <f t="shared" si="19"/>
        <v>紅藜麥1g</v>
      </c>
      <c r="K420" s="21"/>
      <c r="L420" s="21"/>
      <c r="M420" s="18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9.5" customHeight="1">
      <c r="A421" s="6"/>
      <c r="B421" s="5"/>
      <c r="C421" s="17"/>
      <c r="D421" s="18"/>
      <c r="E421" s="57"/>
      <c r="F421" s="19"/>
      <c r="G421" s="40"/>
      <c r="H421" s="19" t="str">
        <f t="shared" si="18"/>
        <v/>
      </c>
      <c r="I421" s="18"/>
      <c r="J421" s="20" t="str">
        <f t="shared" si="19"/>
        <v/>
      </c>
      <c r="K421" s="21"/>
      <c r="L421" s="21"/>
      <c r="M421" s="18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9.5" customHeight="1">
      <c r="A422" s="6"/>
      <c r="B422" s="5"/>
      <c r="C422" s="17"/>
      <c r="D422" s="18"/>
      <c r="E422" s="57"/>
      <c r="F422" s="19"/>
      <c r="G422" s="40"/>
      <c r="H422" s="19" t="str">
        <f t="shared" si="18"/>
        <v/>
      </c>
      <c r="I422" s="18"/>
      <c r="J422" s="20" t="str">
        <f t="shared" si="19"/>
        <v/>
      </c>
      <c r="K422" s="21"/>
      <c r="L422" s="21"/>
      <c r="M422" s="18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9.5" customHeight="1">
      <c r="A423" s="6"/>
      <c r="B423" s="5"/>
      <c r="C423" s="17"/>
      <c r="D423" s="18"/>
      <c r="E423" s="57"/>
      <c r="F423" s="19"/>
      <c r="G423" s="40"/>
      <c r="H423" s="40" t="str">
        <f t="shared" si="18"/>
        <v/>
      </c>
      <c r="I423" s="18"/>
      <c r="J423" s="20" t="str">
        <f t="shared" si="19"/>
        <v/>
      </c>
      <c r="K423" s="21"/>
      <c r="L423" s="21"/>
      <c r="M423" s="18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9.5" customHeight="1">
      <c r="A424" s="6"/>
      <c r="B424" s="5"/>
      <c r="C424" s="17"/>
      <c r="D424" s="18"/>
      <c r="E424" s="57"/>
      <c r="F424" s="19"/>
      <c r="G424" s="40"/>
      <c r="H424" s="40" t="str">
        <f t="shared" si="18"/>
        <v/>
      </c>
      <c r="I424" s="18"/>
      <c r="J424" s="20" t="str">
        <f t="shared" si="19"/>
        <v/>
      </c>
      <c r="K424" s="21"/>
      <c r="L424" s="21"/>
      <c r="M424" s="18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6.5" customHeight="1">
      <c r="A425" s="6"/>
      <c r="B425" s="5"/>
      <c r="C425" s="22"/>
      <c r="D425" s="18"/>
      <c r="E425" s="18"/>
      <c r="F425" s="19"/>
      <c r="G425" s="40"/>
      <c r="H425" s="40" t="str">
        <f t="shared" si="18"/>
        <v/>
      </c>
      <c r="I425" s="18"/>
      <c r="J425" s="20" t="str">
        <f t="shared" si="19"/>
        <v/>
      </c>
      <c r="K425" s="21"/>
      <c r="L425" s="21"/>
      <c r="M425" s="18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9.5" customHeight="1">
      <c r="A426" s="6"/>
      <c r="B426" s="5"/>
      <c r="C426" s="17"/>
      <c r="D426" s="18"/>
      <c r="E426" s="18"/>
      <c r="F426" s="19"/>
      <c r="G426" s="40"/>
      <c r="H426" s="40" t="str">
        <f t="shared" si="18"/>
        <v/>
      </c>
      <c r="I426" s="18"/>
      <c r="J426" s="20" t="str">
        <f t="shared" si="19"/>
        <v/>
      </c>
      <c r="K426" s="21"/>
      <c r="L426" s="21"/>
      <c r="M426" s="18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9.5" customHeight="1">
      <c r="A427" s="6"/>
      <c r="B427" s="5"/>
      <c r="C427" s="23"/>
      <c r="D427" s="24"/>
      <c r="E427" s="24"/>
      <c r="F427" s="25"/>
      <c r="G427" s="25"/>
      <c r="H427" s="40" t="str">
        <f t="shared" si="18"/>
        <v/>
      </c>
      <c r="I427" s="24"/>
      <c r="J427" s="20" t="str">
        <f t="shared" si="19"/>
        <v/>
      </c>
      <c r="K427" s="21"/>
      <c r="L427" s="21"/>
      <c r="M427" s="18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9.5" customHeight="1">
      <c r="A428" s="6" t="s">
        <v>4</v>
      </c>
      <c r="B428" s="5">
        <f>SUM(F428:F437)</f>
        <v>88</v>
      </c>
      <c r="C428" s="26">
        <f>$C418</f>
        <v>45029</v>
      </c>
      <c r="D428" s="18" t="str">
        <f>IF(菜單→請菜名都修改這個!$D$11="","",菜單→請菜名都修改這個!$D$11)</f>
        <v>醬燒豬柳(蘑菇醬、豆薯、洋蔥)</v>
      </c>
      <c r="E428" s="58" t="s">
        <v>346</v>
      </c>
      <c r="F428" s="40">
        <v>65</v>
      </c>
      <c r="G428" s="281"/>
      <c r="H428" s="40" t="str">
        <f t="shared" si="18"/>
        <v>g</v>
      </c>
      <c r="I428" s="18"/>
      <c r="J428" s="20" t="str">
        <f t="shared" si="19"/>
        <v>前腿肉柳65g</v>
      </c>
      <c r="K428" s="21" t="str">
        <f>$J428&amp;"+"&amp;$J429&amp;"+"&amp;$J430&amp;"+"&amp;$J431&amp;"+"&amp;J432&amp;"+"&amp;J433&amp;"+"&amp;J434&amp;"+"&amp;$J435&amp;"+"&amp;$J436&amp;"+"&amp;$J437</f>
        <v>前腿肉柳65g++洋蔥粗絲10g+豆薯粗絲13g+蔥段+蘑菇醬++++</v>
      </c>
      <c r="L428" s="21" t="s">
        <v>128</v>
      </c>
      <c r="M428" s="18" t="str">
        <f>IF($I428="","",$I428)</f>
        <v/>
      </c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9.5" customHeight="1">
      <c r="A429" s="6"/>
      <c r="B429" s="5"/>
      <c r="C429" s="17"/>
      <c r="D429" s="28"/>
      <c r="E429" s="57"/>
      <c r="F429" s="40"/>
      <c r="G429" s="281"/>
      <c r="H429" s="19" t="str">
        <f t="shared" si="18"/>
        <v/>
      </c>
      <c r="I429" s="28"/>
      <c r="J429" s="20" t="str">
        <f t="shared" si="19"/>
        <v/>
      </c>
      <c r="K429" s="21"/>
      <c r="L429" s="21"/>
      <c r="M429" s="18" t="str">
        <f>IF($I429="","",$I429)</f>
        <v/>
      </c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9.5" customHeight="1">
      <c r="A430" s="6"/>
      <c r="B430" s="5"/>
      <c r="C430" s="17"/>
      <c r="D430" s="18"/>
      <c r="E430" s="57" t="s">
        <v>468</v>
      </c>
      <c r="F430" s="40">
        <v>10</v>
      </c>
      <c r="G430" s="40"/>
      <c r="H430" s="19" t="str">
        <f t="shared" si="18"/>
        <v>g</v>
      </c>
      <c r="I430" s="18"/>
      <c r="J430" s="20" t="str">
        <f t="shared" si="19"/>
        <v>洋蔥粗絲10g</v>
      </c>
      <c r="K430" s="21"/>
      <c r="L430" s="21"/>
      <c r="M430" s="18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9.5" customHeight="1">
      <c r="A431" s="6"/>
      <c r="B431" s="5"/>
      <c r="C431" s="17"/>
      <c r="D431" s="18"/>
      <c r="E431" s="57" t="s">
        <v>469</v>
      </c>
      <c r="F431" s="19">
        <v>13</v>
      </c>
      <c r="G431" s="268"/>
      <c r="H431" s="19" t="str">
        <f t="shared" si="18"/>
        <v>g</v>
      </c>
      <c r="I431" s="18"/>
      <c r="J431" s="20" t="str">
        <f t="shared" si="19"/>
        <v>豆薯粗絲13g</v>
      </c>
      <c r="K431" s="21"/>
      <c r="L431" s="21"/>
      <c r="M431" s="18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9.5" customHeight="1">
      <c r="A432" s="6"/>
      <c r="B432" s="5"/>
      <c r="C432" s="17"/>
      <c r="D432" s="18"/>
      <c r="E432" s="57" t="s">
        <v>470</v>
      </c>
      <c r="F432" s="19"/>
      <c r="G432" s="40"/>
      <c r="H432" s="19" t="str">
        <f t="shared" si="18"/>
        <v/>
      </c>
      <c r="I432" s="18"/>
      <c r="J432" s="20" t="str">
        <f t="shared" ref="J432:J495" si="20">$E432&amp;$F432&amp;$H432</f>
        <v>蔥段</v>
      </c>
      <c r="K432" s="21"/>
      <c r="L432" s="21"/>
      <c r="M432" s="18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9.5" customHeight="1">
      <c r="A433" s="6"/>
      <c r="B433" s="5"/>
      <c r="C433" s="17"/>
      <c r="D433" s="18"/>
      <c r="E433" s="57" t="s">
        <v>471</v>
      </c>
      <c r="F433" s="19"/>
      <c r="G433" s="40"/>
      <c r="H433" s="19" t="str">
        <f t="shared" si="18"/>
        <v/>
      </c>
      <c r="I433" s="18"/>
      <c r="J433" s="20" t="str">
        <f t="shared" si="20"/>
        <v>蘑菇醬</v>
      </c>
      <c r="K433" s="21"/>
      <c r="L433" s="21"/>
      <c r="M433" s="18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9.5" customHeight="1">
      <c r="A434" s="6"/>
      <c r="B434" s="5"/>
      <c r="C434" s="17"/>
      <c r="D434" s="18"/>
      <c r="E434" s="18"/>
      <c r="F434" s="19"/>
      <c r="G434" s="40"/>
      <c r="H434" s="19" t="str">
        <f t="shared" si="18"/>
        <v/>
      </c>
      <c r="I434" s="18"/>
      <c r="J434" s="20" t="str">
        <f t="shared" si="20"/>
        <v/>
      </c>
      <c r="K434" s="21"/>
      <c r="L434" s="21"/>
      <c r="M434" s="18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9.5" customHeight="1">
      <c r="A435" s="6"/>
      <c r="B435" s="5"/>
      <c r="C435" s="17"/>
      <c r="D435" s="18"/>
      <c r="E435" s="18"/>
      <c r="F435" s="19"/>
      <c r="G435" s="40"/>
      <c r="H435" s="19" t="str">
        <f t="shared" si="18"/>
        <v/>
      </c>
      <c r="I435" s="18"/>
      <c r="J435" s="20" t="str">
        <f t="shared" si="20"/>
        <v/>
      </c>
      <c r="K435" s="21"/>
      <c r="L435" s="21"/>
      <c r="M435" s="18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9.5" customHeight="1">
      <c r="A436" s="6"/>
      <c r="B436" s="5"/>
      <c r="C436" s="17"/>
      <c r="D436" s="18"/>
      <c r="E436" s="18"/>
      <c r="F436" s="19"/>
      <c r="G436" s="40"/>
      <c r="H436" s="19" t="str">
        <f t="shared" si="18"/>
        <v/>
      </c>
      <c r="I436" s="18"/>
      <c r="J436" s="20" t="str">
        <f t="shared" si="20"/>
        <v/>
      </c>
      <c r="K436" s="21"/>
      <c r="L436" s="21"/>
      <c r="M436" s="18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9.5" customHeight="1">
      <c r="A437" s="6"/>
      <c r="B437" s="5"/>
      <c r="C437" s="23"/>
      <c r="D437" s="24"/>
      <c r="E437" s="24"/>
      <c r="F437" s="25"/>
      <c r="G437" s="25"/>
      <c r="H437" s="25" t="str">
        <f t="shared" si="18"/>
        <v/>
      </c>
      <c r="I437" s="24"/>
      <c r="J437" s="20" t="str">
        <f t="shared" si="20"/>
        <v/>
      </c>
      <c r="K437" s="21"/>
      <c r="L437" s="21"/>
      <c r="M437" s="18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9.5" customHeight="1">
      <c r="A438" s="6" t="s">
        <v>5</v>
      </c>
      <c r="B438" s="5">
        <f>SUM(F438:F447)</f>
        <v>65</v>
      </c>
      <c r="C438" s="17"/>
      <c r="D438" s="18" t="str">
        <f>IF(菜單→請菜名都修改這個!$E$11="","",菜單→請菜名都修改這個!$E$11)</f>
        <v>菜脯炒蛋</v>
      </c>
      <c r="E438" s="57" t="s">
        <v>332</v>
      </c>
      <c r="F438" s="40">
        <v>35</v>
      </c>
      <c r="G438" s="275"/>
      <c r="H438" s="19" t="str">
        <f t="shared" si="18"/>
        <v>g</v>
      </c>
      <c r="I438" s="18"/>
      <c r="J438" s="20" t="str">
        <f t="shared" si="20"/>
        <v>CAS殺菌液蛋35g</v>
      </c>
      <c r="K438" s="21" t="str">
        <f>$J438&amp;"+"&amp;$J439&amp;"+"&amp;$J440&amp;"+"&amp;$J441&amp;"+"&amp;J442&amp;"+"&amp;J443&amp;"+"&amp;J444&amp;"+"&amp;$J445&amp;"+"&amp;$J446&amp;"+"&amp;$J447</f>
        <v>CAS殺菌液蛋35g+碎脯5g+板豆腐小丁25g+++++++</v>
      </c>
      <c r="L438" s="21" t="s">
        <v>129</v>
      </c>
      <c r="M438" s="18" t="str">
        <f>IF($I438="","",$I438)</f>
        <v/>
      </c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9.5" customHeight="1">
      <c r="A439" s="6"/>
      <c r="B439" s="5"/>
      <c r="C439" s="17"/>
      <c r="D439" s="28"/>
      <c r="E439" s="57" t="s">
        <v>347</v>
      </c>
      <c r="F439" s="40">
        <v>5</v>
      </c>
      <c r="G439" s="275"/>
      <c r="H439" s="19" t="str">
        <f t="shared" si="18"/>
        <v>g</v>
      </c>
      <c r="I439" s="28"/>
      <c r="J439" s="20" t="str">
        <f t="shared" si="20"/>
        <v>碎脯5g</v>
      </c>
      <c r="K439" s="21"/>
      <c r="L439" s="21"/>
      <c r="M439" s="18" t="str">
        <f>IF($I439="","",$I439)</f>
        <v/>
      </c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9.5" customHeight="1">
      <c r="A440" s="6"/>
      <c r="B440" s="5"/>
      <c r="C440" s="17"/>
      <c r="D440" s="18"/>
      <c r="E440" s="58" t="s">
        <v>334</v>
      </c>
      <c r="F440" s="40">
        <v>25</v>
      </c>
      <c r="G440" s="275"/>
      <c r="H440" s="19" t="str">
        <f t="shared" si="18"/>
        <v>g</v>
      </c>
      <c r="I440" s="18"/>
      <c r="J440" s="20" t="str">
        <f t="shared" si="20"/>
        <v>板豆腐小丁25g</v>
      </c>
      <c r="K440" s="21"/>
      <c r="L440" s="21"/>
      <c r="M440" s="18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9.5" customHeight="1">
      <c r="A441" s="6"/>
      <c r="B441" s="5"/>
      <c r="C441" s="17"/>
      <c r="D441" s="18"/>
      <c r="E441" s="57"/>
      <c r="F441" s="40"/>
      <c r="G441" s="40"/>
      <c r="H441" s="19" t="str">
        <f t="shared" si="18"/>
        <v/>
      </c>
      <c r="I441" s="18"/>
      <c r="J441" s="20" t="str">
        <f t="shared" si="20"/>
        <v/>
      </c>
      <c r="K441" s="21"/>
      <c r="L441" s="21"/>
      <c r="M441" s="18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9.5" customHeight="1">
      <c r="A442" s="6"/>
      <c r="B442" s="5"/>
      <c r="C442" s="17"/>
      <c r="D442" s="18"/>
      <c r="E442" s="57"/>
      <c r="F442" s="19"/>
      <c r="G442" s="40"/>
      <c r="H442" s="19" t="str">
        <f t="shared" si="18"/>
        <v/>
      </c>
      <c r="I442" s="18"/>
      <c r="J442" s="20" t="str">
        <f t="shared" si="20"/>
        <v/>
      </c>
      <c r="K442" s="21"/>
      <c r="L442" s="21"/>
      <c r="M442" s="18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9.5" customHeight="1">
      <c r="A443" s="6"/>
      <c r="B443" s="5"/>
      <c r="C443" s="17"/>
      <c r="D443" s="18"/>
      <c r="E443" s="58"/>
      <c r="F443" s="19"/>
      <c r="G443" s="40"/>
      <c r="H443" s="19" t="str">
        <f t="shared" si="18"/>
        <v/>
      </c>
      <c r="I443" s="18"/>
      <c r="J443" s="20" t="str">
        <f t="shared" si="20"/>
        <v/>
      </c>
      <c r="K443" s="21"/>
      <c r="L443" s="21"/>
      <c r="M443" s="18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9.5" customHeight="1">
      <c r="A444" s="6"/>
      <c r="B444" s="5"/>
      <c r="C444" s="17"/>
      <c r="D444" s="18"/>
      <c r="E444" s="18"/>
      <c r="F444" s="19"/>
      <c r="G444" s="40"/>
      <c r="H444" s="19" t="str">
        <f t="shared" si="18"/>
        <v/>
      </c>
      <c r="I444" s="18"/>
      <c r="J444" s="20" t="str">
        <f t="shared" si="20"/>
        <v/>
      </c>
      <c r="K444" s="21"/>
      <c r="L444" s="21"/>
      <c r="M444" s="18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9.5" customHeight="1">
      <c r="A445" s="6"/>
      <c r="B445" s="5"/>
      <c r="C445" s="17"/>
      <c r="D445" s="18"/>
      <c r="E445" s="18"/>
      <c r="F445" s="19"/>
      <c r="G445" s="40"/>
      <c r="H445" s="19" t="str">
        <f t="shared" si="18"/>
        <v/>
      </c>
      <c r="I445" s="18"/>
      <c r="J445" s="20" t="str">
        <f t="shared" si="20"/>
        <v/>
      </c>
      <c r="K445" s="21"/>
      <c r="L445" s="21"/>
      <c r="M445" s="18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9.5" customHeight="1">
      <c r="A446" s="6"/>
      <c r="B446" s="5"/>
      <c r="C446" s="17"/>
      <c r="D446" s="18"/>
      <c r="E446" s="18"/>
      <c r="F446" s="19"/>
      <c r="G446" s="40"/>
      <c r="H446" s="19" t="str">
        <f t="shared" si="18"/>
        <v/>
      </c>
      <c r="I446" s="18"/>
      <c r="J446" s="20" t="str">
        <f t="shared" si="20"/>
        <v/>
      </c>
      <c r="K446" s="21"/>
      <c r="L446" s="21"/>
      <c r="M446" s="18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9.5" customHeight="1">
      <c r="A447" s="6"/>
      <c r="B447" s="5"/>
      <c r="C447" s="23"/>
      <c r="D447" s="24"/>
      <c r="E447" s="24"/>
      <c r="F447" s="25"/>
      <c r="G447" s="25"/>
      <c r="H447" s="25" t="str">
        <f t="shared" si="18"/>
        <v/>
      </c>
      <c r="I447" s="24"/>
      <c r="J447" s="20" t="str">
        <f t="shared" si="20"/>
        <v/>
      </c>
      <c r="K447" s="21"/>
      <c r="L447" s="21"/>
      <c r="M447" s="18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9.5" customHeight="1">
      <c r="A448" s="6" t="s">
        <v>6</v>
      </c>
      <c r="B448" s="5">
        <f>SUM(F448:F457)</f>
        <v>72</v>
      </c>
      <c r="C448" s="17"/>
      <c r="D448" s="18" t="str">
        <f>IF(菜單→請菜名都修改這個!$F$11="","",菜單→請菜名都修改這個!$F$11)</f>
        <v>有機高麗菜</v>
      </c>
      <c r="E448" s="58" t="s">
        <v>341</v>
      </c>
      <c r="F448" s="19">
        <v>72</v>
      </c>
      <c r="G448" s="275"/>
      <c r="H448" s="19" t="str">
        <f t="shared" si="18"/>
        <v>g</v>
      </c>
      <c r="I448" s="18"/>
      <c r="J448" s="20" t="str">
        <f t="shared" si="20"/>
        <v>有機時蔬72g</v>
      </c>
      <c r="K448" s="21" t="str">
        <f>$J448&amp;"+"&amp;$J449&amp;"+"&amp;$J450&amp;"+"&amp;$J451&amp;"+"&amp;J452&amp;"+"&amp;J453&amp;"+"&amp;J454&amp;"+"&amp;$J455&amp;"+"&amp;$J456&amp;"+"&amp;$J457</f>
        <v>有機時蔬72g+++++++++</v>
      </c>
      <c r="L448" s="21" t="s">
        <v>95</v>
      </c>
      <c r="M448" s="18" t="str">
        <f>IF($I448="","",$I448)</f>
        <v/>
      </c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9.5" customHeight="1">
      <c r="A449" s="6"/>
      <c r="B449" s="5"/>
      <c r="C449" s="17"/>
      <c r="D449" s="28"/>
      <c r="E449" s="18"/>
      <c r="F449" s="19"/>
      <c r="G449" s="40"/>
      <c r="H449" s="19" t="str">
        <f t="shared" si="18"/>
        <v/>
      </c>
      <c r="I449" s="28"/>
      <c r="J449" s="20" t="str">
        <f t="shared" si="20"/>
        <v/>
      </c>
      <c r="K449" s="21"/>
      <c r="L449" s="21"/>
      <c r="M449" s="18" t="str">
        <f>IF($I449="","",$I449)</f>
        <v/>
      </c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9.5" customHeight="1">
      <c r="A450" s="6"/>
      <c r="B450" s="5"/>
      <c r="C450" s="17"/>
      <c r="D450" s="18"/>
      <c r="E450" s="18"/>
      <c r="F450" s="19"/>
      <c r="G450" s="40"/>
      <c r="H450" s="19" t="str">
        <f t="shared" si="18"/>
        <v/>
      </c>
      <c r="I450" s="18"/>
      <c r="J450" s="20" t="str">
        <f t="shared" si="20"/>
        <v/>
      </c>
      <c r="K450" s="21"/>
      <c r="L450" s="21"/>
      <c r="M450" s="18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9.5" customHeight="1">
      <c r="A451" s="6"/>
      <c r="B451" s="5"/>
      <c r="C451" s="17"/>
      <c r="D451" s="18"/>
      <c r="E451" s="18"/>
      <c r="F451" s="19"/>
      <c r="G451" s="40"/>
      <c r="H451" s="19" t="str">
        <f t="shared" si="18"/>
        <v/>
      </c>
      <c r="I451" s="18"/>
      <c r="J451" s="20" t="str">
        <f t="shared" si="20"/>
        <v/>
      </c>
      <c r="K451" s="21"/>
      <c r="L451" s="21"/>
      <c r="M451" s="18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9.5" customHeight="1">
      <c r="A452" s="6"/>
      <c r="B452" s="5"/>
      <c r="C452" s="17"/>
      <c r="D452" s="18"/>
      <c r="E452" s="18"/>
      <c r="F452" s="19"/>
      <c r="G452" s="40"/>
      <c r="H452" s="19" t="str">
        <f t="shared" si="18"/>
        <v/>
      </c>
      <c r="I452" s="18"/>
      <c r="J452" s="20" t="str">
        <f t="shared" si="20"/>
        <v/>
      </c>
      <c r="K452" s="21"/>
      <c r="L452" s="21"/>
      <c r="M452" s="18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9.5" customHeight="1">
      <c r="A453" s="6"/>
      <c r="B453" s="5"/>
      <c r="C453" s="17"/>
      <c r="D453" s="18"/>
      <c r="E453" s="18"/>
      <c r="F453" s="19"/>
      <c r="G453" s="40"/>
      <c r="H453" s="19" t="str">
        <f t="shared" si="18"/>
        <v/>
      </c>
      <c r="I453" s="18"/>
      <c r="J453" s="20" t="str">
        <f t="shared" si="20"/>
        <v/>
      </c>
      <c r="K453" s="21"/>
      <c r="L453" s="21"/>
      <c r="M453" s="18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9.5" customHeight="1">
      <c r="A454" s="6"/>
      <c r="B454" s="5"/>
      <c r="C454" s="17"/>
      <c r="D454" s="18"/>
      <c r="E454" s="18"/>
      <c r="F454" s="19"/>
      <c r="G454" s="40"/>
      <c r="H454" s="19" t="str">
        <f t="shared" si="18"/>
        <v/>
      </c>
      <c r="I454" s="18"/>
      <c r="J454" s="20" t="str">
        <f t="shared" si="20"/>
        <v/>
      </c>
      <c r="K454" s="21"/>
      <c r="L454" s="21"/>
      <c r="M454" s="18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9.5" customHeight="1">
      <c r="A455" s="6"/>
      <c r="B455" s="5"/>
      <c r="C455" s="17"/>
      <c r="D455" s="18"/>
      <c r="E455" s="18"/>
      <c r="F455" s="19"/>
      <c r="G455" s="40"/>
      <c r="H455" s="19" t="str">
        <f t="shared" si="18"/>
        <v/>
      </c>
      <c r="I455" s="18"/>
      <c r="J455" s="20" t="str">
        <f t="shared" si="20"/>
        <v/>
      </c>
      <c r="K455" s="21"/>
      <c r="L455" s="21"/>
      <c r="M455" s="18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9.5" customHeight="1">
      <c r="A456" s="6"/>
      <c r="B456" s="5"/>
      <c r="C456" s="17"/>
      <c r="D456" s="18"/>
      <c r="E456" s="18"/>
      <c r="F456" s="19"/>
      <c r="G456" s="40"/>
      <c r="H456" s="19" t="str">
        <f t="shared" si="18"/>
        <v/>
      </c>
      <c r="I456" s="18"/>
      <c r="J456" s="20" t="str">
        <f t="shared" si="20"/>
        <v/>
      </c>
      <c r="K456" s="21"/>
      <c r="L456" s="21"/>
      <c r="M456" s="18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9.5" customHeight="1">
      <c r="A457" s="6"/>
      <c r="B457" s="5"/>
      <c r="C457" s="23"/>
      <c r="D457" s="24"/>
      <c r="E457" s="24"/>
      <c r="F457" s="25"/>
      <c r="G457" s="25"/>
      <c r="H457" s="25" t="str">
        <f t="shared" si="18"/>
        <v/>
      </c>
      <c r="I457" s="24"/>
      <c r="J457" s="20" t="str">
        <f t="shared" si="20"/>
        <v/>
      </c>
      <c r="K457" s="21"/>
      <c r="L457" s="21"/>
      <c r="M457" s="18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9.5" customHeight="1">
      <c r="A458" s="6" t="s">
        <v>85</v>
      </c>
      <c r="B458" s="5">
        <f>SUM(F458:F467)</f>
        <v>400</v>
      </c>
      <c r="C458" s="17"/>
      <c r="D458" s="18" t="str">
        <f>IF(菜單→請菜名都修改這個!$G$11="","",菜單→請菜名都修改這個!$G$11)</f>
        <v>南瓜濃湯(奶)(蘑菇、洋蔥、玉米粒)</v>
      </c>
      <c r="E458" s="57" t="s">
        <v>543</v>
      </c>
      <c r="F458" s="40">
        <v>150</v>
      </c>
      <c r="G458" s="275"/>
      <c r="H458" s="19" t="str">
        <f t="shared" si="18"/>
        <v>g</v>
      </c>
      <c r="I458" s="18"/>
      <c r="J458" s="20" t="str">
        <f t="shared" si="20"/>
        <v>南瓜小丁150g</v>
      </c>
      <c r="K458" s="21" t="str">
        <f>$J458&amp;"+"&amp;$J459&amp;"+"&amp;$J460&amp;"+"&amp;$J461&amp;"+"&amp;J462&amp;"+"&amp;J463&amp;"+"&amp;J464&amp;"+"&amp;$J465&amp;"+"&amp;$J466&amp;"+"&amp;$J467</f>
        <v>南瓜小丁150g+冷凍玉米粒100g+奶粉+蘑菇原料100g+洋蔥小丁50g+++++</v>
      </c>
      <c r="L458" s="21" t="s">
        <v>130</v>
      </c>
      <c r="M458" s="18" t="str">
        <f>IF($I458="","",$I458)</f>
        <v/>
      </c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9.5" customHeight="1">
      <c r="A459" s="6"/>
      <c r="B459" s="5"/>
      <c r="C459" s="17"/>
      <c r="D459" s="28"/>
      <c r="E459" s="57" t="s">
        <v>531</v>
      </c>
      <c r="F459" s="40">
        <v>100</v>
      </c>
      <c r="G459" s="275"/>
      <c r="H459" s="19" t="str">
        <f t="shared" si="18"/>
        <v>g</v>
      </c>
      <c r="I459" s="28"/>
      <c r="J459" s="20" t="str">
        <f t="shared" si="20"/>
        <v>冷凍玉米粒100g</v>
      </c>
      <c r="K459" s="21"/>
      <c r="L459" s="21"/>
      <c r="M459" s="18" t="str">
        <f>IF($I459="","",$I459)</f>
        <v/>
      </c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9.5" customHeight="1">
      <c r="A460" s="6"/>
      <c r="B460" s="5"/>
      <c r="C460" s="17"/>
      <c r="D460" s="18"/>
      <c r="E460" s="57" t="s">
        <v>351</v>
      </c>
      <c r="F460" s="40"/>
      <c r="G460" s="275"/>
      <c r="H460" s="19" t="str">
        <f t="shared" si="18"/>
        <v/>
      </c>
      <c r="I460" s="18"/>
      <c r="J460" s="20" t="str">
        <f t="shared" si="20"/>
        <v>奶粉</v>
      </c>
      <c r="K460" s="21"/>
      <c r="L460" s="21"/>
      <c r="M460" s="18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9.5" customHeight="1">
      <c r="A461" s="6"/>
      <c r="B461" s="5"/>
      <c r="C461" s="17"/>
      <c r="D461" s="18"/>
      <c r="E461" s="57" t="s">
        <v>509</v>
      </c>
      <c r="F461" s="40">
        <v>100</v>
      </c>
      <c r="G461" s="40"/>
      <c r="H461" s="19" t="str">
        <f t="shared" si="18"/>
        <v>g</v>
      </c>
      <c r="I461" s="18"/>
      <c r="J461" s="20" t="str">
        <f t="shared" si="20"/>
        <v>蘑菇原料100g</v>
      </c>
      <c r="K461" s="21"/>
      <c r="L461" s="21"/>
      <c r="M461" s="18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9.5" customHeight="1">
      <c r="A462" s="6"/>
      <c r="B462" s="5"/>
      <c r="C462" s="17"/>
      <c r="D462" s="18"/>
      <c r="E462" s="57" t="s">
        <v>510</v>
      </c>
      <c r="F462" s="40">
        <v>50</v>
      </c>
      <c r="G462" s="40"/>
      <c r="H462" s="19" t="str">
        <f t="shared" si="18"/>
        <v>g</v>
      </c>
      <c r="I462" s="18"/>
      <c r="J462" s="20" t="str">
        <f t="shared" si="20"/>
        <v>洋蔥小丁50g</v>
      </c>
      <c r="K462" s="21"/>
      <c r="L462" s="21"/>
      <c r="M462" s="18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9.5" customHeight="1">
      <c r="A463" s="6"/>
      <c r="B463" s="5"/>
      <c r="C463" s="17"/>
      <c r="D463" s="18"/>
      <c r="E463" s="57"/>
      <c r="F463" s="40"/>
      <c r="G463" s="40"/>
      <c r="H463" s="19" t="str">
        <f t="shared" si="18"/>
        <v/>
      </c>
      <c r="I463" s="18"/>
      <c r="J463" s="20" t="str">
        <f t="shared" si="20"/>
        <v/>
      </c>
      <c r="K463" s="21"/>
      <c r="L463" s="21"/>
      <c r="M463" s="18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9.5" customHeight="1">
      <c r="A464" s="6"/>
      <c r="B464" s="5"/>
      <c r="C464" s="17"/>
      <c r="D464" s="18"/>
      <c r="E464" s="18"/>
      <c r="F464" s="19"/>
      <c r="G464" s="40"/>
      <c r="H464" s="19" t="str">
        <f t="shared" si="18"/>
        <v/>
      </c>
      <c r="I464" s="18"/>
      <c r="J464" s="20" t="str">
        <f t="shared" si="20"/>
        <v/>
      </c>
      <c r="K464" s="21"/>
      <c r="L464" s="21"/>
      <c r="M464" s="18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9.5" customHeight="1">
      <c r="A465" s="6"/>
      <c r="B465" s="5"/>
      <c r="C465" s="17"/>
      <c r="D465" s="18"/>
      <c r="E465" s="18"/>
      <c r="F465" s="19"/>
      <c r="G465" s="40"/>
      <c r="H465" s="19" t="str">
        <f t="shared" si="18"/>
        <v/>
      </c>
      <c r="I465" s="18"/>
      <c r="J465" s="20" t="str">
        <f t="shared" si="20"/>
        <v/>
      </c>
      <c r="K465" s="21"/>
      <c r="L465" s="21"/>
      <c r="M465" s="18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9.5" customHeight="1">
      <c r="A466" s="6"/>
      <c r="B466" s="5"/>
      <c r="C466" s="17"/>
      <c r="D466" s="18"/>
      <c r="E466" s="18"/>
      <c r="F466" s="19"/>
      <c r="G466" s="40"/>
      <c r="H466" s="19" t="str">
        <f t="shared" si="18"/>
        <v/>
      </c>
      <c r="I466" s="18"/>
      <c r="J466" s="20" t="str">
        <f t="shared" si="20"/>
        <v/>
      </c>
      <c r="K466" s="21"/>
      <c r="L466" s="21"/>
      <c r="M466" s="18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9.5" customHeight="1" thickBot="1">
      <c r="A467" s="6"/>
      <c r="B467" s="5"/>
      <c r="C467" s="32"/>
      <c r="D467" s="33"/>
      <c r="E467" s="33"/>
      <c r="F467" s="34"/>
      <c r="G467" s="34"/>
      <c r="H467" s="34" t="str">
        <f t="shared" si="18"/>
        <v/>
      </c>
      <c r="I467" s="33"/>
      <c r="J467" s="76" t="str">
        <f t="shared" si="20"/>
        <v/>
      </c>
      <c r="K467" s="77"/>
      <c r="L467" s="77"/>
      <c r="M467" s="78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9.5" customHeight="1">
      <c r="A468" s="6" t="s">
        <v>19</v>
      </c>
      <c r="B468" s="5"/>
      <c r="C468" s="39">
        <f>IF($D468="","",$C$418)</f>
        <v>45029</v>
      </c>
      <c r="D468" s="36" t="str">
        <f>IF(菜單→請菜名都修改這個!$H$11="","",菜單→請菜名都修改這個!$H$11)</f>
        <v>水果</v>
      </c>
      <c r="E468" s="36"/>
      <c r="F468" s="37"/>
      <c r="G468" s="272"/>
      <c r="H468" s="25" t="str">
        <f t="shared" si="18"/>
        <v/>
      </c>
      <c r="I468" s="36"/>
      <c r="J468" s="74" t="str">
        <f t="shared" si="20"/>
        <v/>
      </c>
      <c r="K468" s="75" t="str">
        <f>$J468</f>
        <v/>
      </c>
      <c r="L468" s="75" t="s">
        <v>86</v>
      </c>
      <c r="M468" s="28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9.5" customHeight="1">
      <c r="A469" s="6" t="s">
        <v>3</v>
      </c>
      <c r="B469" s="5">
        <f>SUM(F469:F478)</f>
        <v>80</v>
      </c>
      <c r="C469" s="17">
        <f>IF($D469="","",菜單→請菜名都修改這個!$A$12)</f>
        <v>45030</v>
      </c>
      <c r="D469" s="18" t="str">
        <f>IF(菜單→請菜名都修改這個!$C$12="","",菜單→請菜名都修改這個!$C$12)</f>
        <v>五穀飯(有機)</v>
      </c>
      <c r="E469" s="57" t="s">
        <v>355</v>
      </c>
      <c r="F469" s="19">
        <v>65</v>
      </c>
      <c r="G469" s="281"/>
      <c r="H469" s="19" t="str">
        <f t="shared" si="18"/>
        <v>g</v>
      </c>
      <c r="I469" s="18"/>
      <c r="J469" s="20" t="str">
        <f t="shared" si="20"/>
        <v>有機白米65g</v>
      </c>
      <c r="K469" s="21" t="str">
        <f>$J469&amp;"+"&amp;$J470&amp;"+"&amp;$J471&amp;"+"&amp;$J472&amp;"+"&amp;J473&amp;"+"&amp;J474&amp;"+"&amp;J475&amp;"+"&amp;$J476&amp;"+"&amp;$J477&amp;"+"&amp;$J478</f>
        <v>有機白米65g+糙米10g+蕎麥1g+小米1g+麥片1g+洋薏仁1g+紅藜麥1g+++</v>
      </c>
      <c r="L469" s="21" t="s">
        <v>87</v>
      </c>
      <c r="M469" s="18" t="str">
        <f>IF($I469="","",$I469)</f>
        <v/>
      </c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9.5" customHeight="1">
      <c r="A470" s="6"/>
      <c r="B470" s="5"/>
      <c r="C470" s="17"/>
      <c r="D470" s="18"/>
      <c r="E470" s="57" t="s">
        <v>336</v>
      </c>
      <c r="F470" s="19">
        <v>10</v>
      </c>
      <c r="G470" s="275"/>
      <c r="H470" s="19" t="str">
        <f t="shared" si="18"/>
        <v>g</v>
      </c>
      <c r="I470" s="18"/>
      <c r="J470" s="20" t="str">
        <f t="shared" si="20"/>
        <v>糙米10g</v>
      </c>
      <c r="K470" s="21"/>
      <c r="L470" s="21"/>
      <c r="M470" s="18" t="str">
        <f>IF($I470="","",$I470)</f>
        <v/>
      </c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9.5" customHeight="1">
      <c r="A471" s="6"/>
      <c r="B471" s="5"/>
      <c r="C471" s="18"/>
      <c r="D471" s="19"/>
      <c r="E471" s="57" t="s">
        <v>352</v>
      </c>
      <c r="F471" s="19">
        <v>1</v>
      </c>
      <c r="G471" s="275"/>
      <c r="H471" s="19" t="str">
        <f t="shared" si="18"/>
        <v>g</v>
      </c>
      <c r="I471" s="18"/>
      <c r="J471" s="20" t="str">
        <f t="shared" si="20"/>
        <v>蕎麥1g</v>
      </c>
      <c r="K471" s="21"/>
      <c r="L471" s="21"/>
      <c r="M471" s="18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9.5" customHeight="1">
      <c r="A472" s="6"/>
      <c r="B472" s="5"/>
      <c r="C472" s="18"/>
      <c r="D472" s="19"/>
      <c r="E472" s="58" t="s">
        <v>353</v>
      </c>
      <c r="F472" s="19">
        <v>1</v>
      </c>
      <c r="G472" s="275"/>
      <c r="H472" s="19" t="str">
        <f t="shared" si="18"/>
        <v>g</v>
      </c>
      <c r="I472" s="18"/>
      <c r="J472" s="20" t="str">
        <f t="shared" si="20"/>
        <v>小米1g</v>
      </c>
      <c r="K472" s="21"/>
      <c r="L472" s="21"/>
      <c r="M472" s="18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9.5" customHeight="1">
      <c r="A473" s="6"/>
      <c r="B473" s="5"/>
      <c r="C473" s="18"/>
      <c r="D473" s="19"/>
      <c r="E473" s="58" t="s">
        <v>354</v>
      </c>
      <c r="F473" s="19">
        <v>1</v>
      </c>
      <c r="G473" s="275"/>
      <c r="H473" s="19" t="str">
        <f t="shared" si="18"/>
        <v>g</v>
      </c>
      <c r="I473" s="18"/>
      <c r="J473" s="20" t="str">
        <f t="shared" si="20"/>
        <v>麥片1g</v>
      </c>
      <c r="K473" s="21"/>
      <c r="L473" s="21"/>
      <c r="M473" s="18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1.75" customHeight="1">
      <c r="A474" s="6"/>
      <c r="B474" s="5"/>
      <c r="C474" s="18"/>
      <c r="D474" s="19"/>
      <c r="E474" s="87" t="s">
        <v>356</v>
      </c>
      <c r="F474" s="19">
        <v>1</v>
      </c>
      <c r="G474" s="275"/>
      <c r="H474" s="19" t="str">
        <f t="shared" si="18"/>
        <v>g</v>
      </c>
      <c r="I474" s="18"/>
      <c r="J474" s="20" t="str">
        <f t="shared" si="20"/>
        <v>洋薏仁1g</v>
      </c>
      <c r="K474" s="21"/>
      <c r="L474" s="21"/>
      <c r="M474" s="18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9.5" customHeight="1">
      <c r="A475" s="6"/>
      <c r="B475" s="5"/>
      <c r="C475" s="18"/>
      <c r="D475" s="19"/>
      <c r="E475" s="58" t="s">
        <v>344</v>
      </c>
      <c r="F475" s="19">
        <v>1</v>
      </c>
      <c r="G475" s="275"/>
      <c r="H475" s="19" t="str">
        <f t="shared" si="18"/>
        <v>g</v>
      </c>
      <c r="I475" s="18"/>
      <c r="J475" s="20" t="str">
        <f t="shared" si="20"/>
        <v>紅藜麥1g</v>
      </c>
      <c r="K475" s="21"/>
      <c r="L475" s="21"/>
      <c r="M475" s="18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6.5" customHeight="1">
      <c r="A476" s="6"/>
      <c r="B476" s="5"/>
      <c r="C476" s="22"/>
      <c r="D476" s="18"/>
      <c r="E476" s="38"/>
      <c r="F476" s="19"/>
      <c r="G476" s="40"/>
      <c r="H476" s="19" t="str">
        <f t="shared" si="18"/>
        <v/>
      </c>
      <c r="I476" s="18"/>
      <c r="J476" s="20" t="str">
        <f t="shared" si="20"/>
        <v/>
      </c>
      <c r="K476" s="21"/>
      <c r="L476" s="21"/>
      <c r="M476" s="18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9.5" customHeight="1">
      <c r="A477" s="6"/>
      <c r="B477" s="5"/>
      <c r="C477" s="17"/>
      <c r="D477" s="18"/>
      <c r="E477" s="18"/>
      <c r="F477" s="19"/>
      <c r="G477" s="40"/>
      <c r="H477" s="19" t="str">
        <f t="shared" si="18"/>
        <v/>
      </c>
      <c r="I477" s="18"/>
      <c r="J477" s="20" t="str">
        <f t="shared" si="20"/>
        <v/>
      </c>
      <c r="K477" s="21"/>
      <c r="L477" s="21"/>
      <c r="M477" s="18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9.5" customHeight="1">
      <c r="A478" s="6"/>
      <c r="B478" s="5"/>
      <c r="C478" s="23"/>
      <c r="D478" s="24"/>
      <c r="E478" s="24"/>
      <c r="F478" s="25"/>
      <c r="G478" s="25"/>
      <c r="H478" s="25" t="str">
        <f t="shared" si="18"/>
        <v/>
      </c>
      <c r="I478" s="24"/>
      <c r="J478" s="20" t="str">
        <f t="shared" si="20"/>
        <v/>
      </c>
      <c r="K478" s="21"/>
      <c r="L478" s="21"/>
      <c r="M478" s="18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9.5" customHeight="1">
      <c r="A479" s="6" t="s">
        <v>4</v>
      </c>
      <c r="B479" s="5">
        <f>SUM(F479:F488)</f>
        <v>90</v>
      </c>
      <c r="C479" s="26">
        <f>$C469</f>
        <v>45030</v>
      </c>
      <c r="D479" s="18" t="str">
        <f>IF(菜單→請菜名都修改這個!$D$12="","",菜單→請菜名都修改這個!$D$12)</f>
        <v>熱炒三杯雞(米血糕、杏D)</v>
      </c>
      <c r="E479" s="57" t="s">
        <v>357</v>
      </c>
      <c r="F479" s="19">
        <v>60</v>
      </c>
      <c r="G479" s="281"/>
      <c r="H479" s="40" t="str">
        <f t="shared" si="18"/>
        <v>g</v>
      </c>
      <c r="I479" s="18"/>
      <c r="J479" s="20" t="str">
        <f t="shared" si="20"/>
        <v>帶皮胸丁60g</v>
      </c>
      <c r="K479" s="21" t="e">
        <f>$J479&amp;"+"&amp;$J480&amp;"+"&amp;$J481&amp;"+"&amp;$J482&amp;"+"&amp;J483&amp;"+"&amp;J484&amp;"+"&amp;J485&amp;"+"&amp;$J486&amp;"+"&amp;$J487&amp;"+"&amp;$J488</f>
        <v>#REF!</v>
      </c>
      <c r="L479" s="21" t="s">
        <v>131</v>
      </c>
      <c r="M479" s="18" t="str">
        <f>IF($I479="","",$I479)</f>
        <v/>
      </c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9.5" customHeight="1">
      <c r="A480" s="6"/>
      <c r="B480" s="5"/>
      <c r="C480" s="17"/>
      <c r="D480" s="28"/>
      <c r="E480" s="82" t="s">
        <v>472</v>
      </c>
      <c r="F480" s="19">
        <v>20</v>
      </c>
      <c r="G480" s="275"/>
      <c r="H480" s="19" t="str">
        <f t="shared" si="18"/>
        <v>g</v>
      </c>
      <c r="I480" s="18"/>
      <c r="J480" s="20" t="str">
        <f t="shared" si="20"/>
        <v>杏鮑菇D原料20g</v>
      </c>
      <c r="K480" s="21"/>
      <c r="L480" s="21"/>
      <c r="M480" s="18" t="str">
        <f>IF($I480="","",$I480)</f>
        <v/>
      </c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9.5" customHeight="1">
      <c r="A481" s="6"/>
      <c r="B481" s="5"/>
      <c r="C481" s="17"/>
      <c r="D481" s="18"/>
      <c r="E481" s="286" t="s">
        <v>506</v>
      </c>
      <c r="F481" s="19">
        <v>10</v>
      </c>
      <c r="G481" s="281"/>
      <c r="H481" s="19" t="str">
        <f t="shared" si="18"/>
        <v>g</v>
      </c>
      <c r="I481" s="18"/>
      <c r="J481" s="20" t="str">
        <f>$E483&amp;$F481&amp;$H481</f>
        <v>薑片10g</v>
      </c>
      <c r="K481" s="21"/>
      <c r="L481" s="21"/>
      <c r="M481" s="18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9.5" customHeight="1">
      <c r="A482" s="6"/>
      <c r="B482" s="5"/>
      <c r="C482" s="17"/>
      <c r="D482" s="18"/>
      <c r="E482" s="57" t="s">
        <v>359</v>
      </c>
      <c r="F482" s="19"/>
      <c r="G482" s="275"/>
      <c r="H482" s="19" t="str">
        <f t="shared" si="18"/>
        <v/>
      </c>
      <c r="I482" s="18"/>
      <c r="J482" s="20" t="str">
        <f t="shared" si="20"/>
        <v>蒜</v>
      </c>
      <c r="K482" s="21"/>
      <c r="L482" s="21"/>
      <c r="M482" s="18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9.5" customHeight="1">
      <c r="A483" s="6"/>
      <c r="B483" s="5"/>
      <c r="C483" s="17"/>
      <c r="D483" s="18"/>
      <c r="E483" s="57" t="s">
        <v>358</v>
      </c>
      <c r="F483" s="19"/>
      <c r="G483" s="275"/>
      <c r="H483" s="19" t="str">
        <f t="shared" si="18"/>
        <v/>
      </c>
      <c r="I483" s="18"/>
      <c r="J483" s="20" t="str">
        <f>$E484&amp;$F483&amp;$H483</f>
        <v>麻油</v>
      </c>
      <c r="K483" s="21"/>
      <c r="L483" s="21"/>
      <c r="M483" s="18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9.5" customHeight="1">
      <c r="A484" s="6"/>
      <c r="B484" s="5"/>
      <c r="C484" s="17"/>
      <c r="D484" s="18"/>
      <c r="E484" s="269" t="s">
        <v>360</v>
      </c>
      <c r="F484" s="19"/>
      <c r="G484" s="40"/>
      <c r="H484" s="19" t="str">
        <f t="shared" si="18"/>
        <v/>
      </c>
      <c r="I484" s="18"/>
      <c r="J484" s="20" t="e">
        <f>#REF!&amp;$F484&amp;$H484</f>
        <v>#REF!</v>
      </c>
      <c r="K484" s="21"/>
      <c r="L484" s="21"/>
      <c r="M484" s="18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9.5" customHeight="1">
      <c r="A485" s="6"/>
      <c r="B485" s="5"/>
      <c r="C485" s="17"/>
      <c r="D485" s="18"/>
      <c r="E485" s="18"/>
      <c r="F485" s="19"/>
      <c r="G485" s="40"/>
      <c r="H485" s="19" t="str">
        <f t="shared" si="18"/>
        <v/>
      </c>
      <c r="I485" s="18"/>
      <c r="J485" s="20" t="str">
        <f t="shared" si="20"/>
        <v/>
      </c>
      <c r="K485" s="21"/>
      <c r="L485" s="21"/>
      <c r="M485" s="18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9.5" customHeight="1">
      <c r="A486" s="6"/>
      <c r="B486" s="5"/>
      <c r="C486" s="17"/>
      <c r="D486" s="18"/>
      <c r="E486" s="18"/>
      <c r="F486" s="19"/>
      <c r="G486" s="40"/>
      <c r="H486" s="19" t="str">
        <f t="shared" si="18"/>
        <v/>
      </c>
      <c r="I486" s="18"/>
      <c r="J486" s="20" t="str">
        <f t="shared" si="20"/>
        <v/>
      </c>
      <c r="K486" s="21"/>
      <c r="L486" s="21"/>
      <c r="M486" s="18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9.5" customHeight="1">
      <c r="A487" s="6"/>
      <c r="B487" s="5"/>
      <c r="C487" s="17"/>
      <c r="D487" s="18"/>
      <c r="E487" s="18"/>
      <c r="F487" s="19"/>
      <c r="G487" s="40"/>
      <c r="H487" s="19" t="str">
        <f t="shared" si="18"/>
        <v/>
      </c>
      <c r="I487" s="18"/>
      <c r="J487" s="20" t="str">
        <f t="shared" si="20"/>
        <v/>
      </c>
      <c r="K487" s="21"/>
      <c r="L487" s="21"/>
      <c r="M487" s="18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9.5" customHeight="1">
      <c r="A488" s="6"/>
      <c r="B488" s="5"/>
      <c r="C488" s="23"/>
      <c r="D488" s="24"/>
      <c r="E488" s="24"/>
      <c r="F488" s="25"/>
      <c r="G488" s="25"/>
      <c r="H488" s="25" t="str">
        <f t="shared" si="18"/>
        <v/>
      </c>
      <c r="I488" s="24"/>
      <c r="J488" s="20" t="str">
        <f t="shared" si="20"/>
        <v/>
      </c>
      <c r="K488" s="21"/>
      <c r="L488" s="21"/>
      <c r="M488" s="18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9.5" customHeight="1">
      <c r="A489" s="6" t="s">
        <v>5</v>
      </c>
      <c r="B489" s="5">
        <f>SUM(F489:F498)</f>
        <v>45</v>
      </c>
      <c r="C489" s="17"/>
      <c r="D489" s="18" t="str">
        <f>IF(菜單→請菜名都修改這個!$E$12="","",菜單→請菜名都修改這個!$E$12)</f>
        <v>螞蟻上樹(高麗菜、紅蘿蔔、木耳、絞肉)</v>
      </c>
      <c r="E489" s="57" t="s">
        <v>380</v>
      </c>
      <c r="F489" s="40">
        <v>14</v>
      </c>
      <c r="G489" s="275"/>
      <c r="H489" s="19" t="str">
        <f t="shared" si="18"/>
        <v>g</v>
      </c>
      <c r="I489" s="18"/>
      <c r="J489" s="20" t="str">
        <f t="shared" si="20"/>
        <v>冬粉14g</v>
      </c>
      <c r="K489" s="21" t="str">
        <f>$J489&amp;"+"&amp;$J490&amp;"+"&amp;$J491&amp;"+"&amp;$J492&amp;"+"&amp;J493&amp;"+"&amp;J494&amp;"+"&amp;J495&amp;"+"&amp;$J496&amp;"+"&amp;$J497&amp;"+"&amp;$J498</f>
        <v>冬粉14g+高麗菜絲10g+紅蘿蔔絲8g+木耳絲3g+絞肉10g+   ++++</v>
      </c>
      <c r="L489" s="21" t="s">
        <v>132</v>
      </c>
      <c r="M489" s="18" t="str">
        <f>IF($I489="","",$I489)</f>
        <v/>
      </c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9.5" customHeight="1">
      <c r="A490" s="6"/>
      <c r="B490" s="5"/>
      <c r="C490" s="17"/>
      <c r="D490" s="28"/>
      <c r="E490" s="57" t="s">
        <v>446</v>
      </c>
      <c r="F490" s="40">
        <v>10</v>
      </c>
      <c r="G490" s="275"/>
      <c r="H490" s="19" t="str">
        <f t="shared" si="18"/>
        <v>g</v>
      </c>
      <c r="I490" s="18"/>
      <c r="J490" s="20" t="str">
        <f t="shared" si="20"/>
        <v>高麗菜絲10g</v>
      </c>
      <c r="K490" s="21"/>
      <c r="L490" s="21"/>
      <c r="M490" s="18" t="str">
        <f>IF($I490="","",$I490)</f>
        <v/>
      </c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9.5" customHeight="1">
      <c r="A491" s="6"/>
      <c r="B491" s="5"/>
      <c r="C491" s="17"/>
      <c r="D491" s="18"/>
      <c r="E491" s="57" t="s">
        <v>187</v>
      </c>
      <c r="F491" s="40">
        <v>8</v>
      </c>
      <c r="G491" s="275"/>
      <c r="H491" s="19" t="str">
        <f t="shared" si="18"/>
        <v>g</v>
      </c>
      <c r="I491" s="18"/>
      <c r="J491" s="20" t="str">
        <f t="shared" si="20"/>
        <v>紅蘿蔔絲8g</v>
      </c>
      <c r="K491" s="21"/>
      <c r="L491" s="21"/>
      <c r="M491" s="18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9.5" customHeight="1">
      <c r="A492" s="6"/>
      <c r="B492" s="5"/>
      <c r="C492" s="17"/>
      <c r="D492" s="18"/>
      <c r="E492" s="57" t="s">
        <v>407</v>
      </c>
      <c r="F492" s="40">
        <v>3</v>
      </c>
      <c r="G492" s="275"/>
      <c r="H492" s="19" t="str">
        <f t="shared" si="18"/>
        <v>g</v>
      </c>
      <c r="I492" s="18"/>
      <c r="J492" s="20" t="str">
        <f t="shared" si="20"/>
        <v>木耳絲3g</v>
      </c>
      <c r="K492" s="21"/>
      <c r="L492" s="21"/>
      <c r="M492" s="18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9.5" customHeight="1">
      <c r="A493" s="6"/>
      <c r="B493" s="5"/>
      <c r="C493" s="17"/>
      <c r="D493" s="18"/>
      <c r="E493" s="57" t="s">
        <v>331</v>
      </c>
      <c r="F493" s="40">
        <v>10</v>
      </c>
      <c r="G493" s="40"/>
      <c r="H493" s="19" t="str">
        <f t="shared" si="18"/>
        <v>g</v>
      </c>
      <c r="I493" s="18"/>
      <c r="J493" s="20" t="str">
        <f t="shared" si="20"/>
        <v>絞肉10g</v>
      </c>
      <c r="K493" s="21"/>
      <c r="L493" s="21"/>
      <c r="M493" s="18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9.5" customHeight="1">
      <c r="A494" s="6"/>
      <c r="B494" s="5"/>
      <c r="C494" s="17"/>
      <c r="D494" s="18"/>
      <c r="E494" s="18" t="s">
        <v>539</v>
      </c>
      <c r="F494" s="19"/>
      <c r="G494" s="40"/>
      <c r="H494" s="19" t="str">
        <f t="shared" si="18"/>
        <v/>
      </c>
      <c r="I494" s="18"/>
      <c r="J494" s="20" t="str">
        <f t="shared" si="20"/>
        <v xml:space="preserve">   </v>
      </c>
      <c r="K494" s="21"/>
      <c r="L494" s="21"/>
      <c r="M494" s="18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9.5" customHeight="1">
      <c r="A495" s="6"/>
      <c r="B495" s="5"/>
      <c r="C495" s="17"/>
      <c r="D495" s="18"/>
      <c r="E495" s="18"/>
      <c r="F495" s="19"/>
      <c r="G495" s="40"/>
      <c r="H495" s="19" t="str">
        <f t="shared" si="18"/>
        <v/>
      </c>
      <c r="I495" s="18"/>
      <c r="J495" s="20" t="str">
        <f t="shared" si="20"/>
        <v/>
      </c>
      <c r="K495" s="21"/>
      <c r="L495" s="21"/>
      <c r="M495" s="18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9.5" customHeight="1">
      <c r="A496" s="6"/>
      <c r="B496" s="5"/>
      <c r="C496" s="17"/>
      <c r="D496" s="18"/>
      <c r="E496" s="18"/>
      <c r="F496" s="19"/>
      <c r="G496" s="40"/>
      <c r="H496" s="19" t="str">
        <f t="shared" si="18"/>
        <v/>
      </c>
      <c r="I496" s="18"/>
      <c r="J496" s="20" t="str">
        <f t="shared" ref="J496:J561" si="21">$E496&amp;$F496&amp;$H496</f>
        <v/>
      </c>
      <c r="K496" s="21"/>
      <c r="L496" s="21"/>
      <c r="M496" s="18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9.5" customHeight="1">
      <c r="A497" s="6"/>
      <c r="B497" s="5"/>
      <c r="C497" s="17"/>
      <c r="D497" s="18"/>
      <c r="E497" s="18"/>
      <c r="F497" s="19"/>
      <c r="G497" s="40"/>
      <c r="H497" s="19" t="str">
        <f t="shared" si="18"/>
        <v/>
      </c>
      <c r="I497" s="18"/>
      <c r="J497" s="20" t="str">
        <f t="shared" si="21"/>
        <v/>
      </c>
      <c r="K497" s="21"/>
      <c r="L497" s="21"/>
      <c r="M497" s="18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9.5" customHeight="1">
      <c r="A498" s="6"/>
      <c r="B498" s="5"/>
      <c r="C498" s="23"/>
      <c r="D498" s="24"/>
      <c r="E498" s="24"/>
      <c r="F498" s="25"/>
      <c r="G498" s="25"/>
      <c r="H498" s="25" t="str">
        <f t="shared" si="18"/>
        <v/>
      </c>
      <c r="I498" s="24"/>
      <c r="J498" s="20" t="str">
        <f t="shared" si="21"/>
        <v/>
      </c>
      <c r="K498" s="21"/>
      <c r="L498" s="21"/>
      <c r="M498" s="18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9.5" customHeight="1">
      <c r="A499" s="6" t="s">
        <v>6</v>
      </c>
      <c r="B499" s="5">
        <f>SUM(F499:F508)</f>
        <v>72</v>
      </c>
      <c r="C499" s="17"/>
      <c r="D499" s="18" t="str">
        <f>IF(菜單→請菜名都修改這個!$F$12="","",菜單→請菜名都修改這個!$F$12)</f>
        <v>時蔬</v>
      </c>
      <c r="E499" s="58" t="s">
        <v>340</v>
      </c>
      <c r="F499" s="19">
        <v>72</v>
      </c>
      <c r="G499" s="275"/>
      <c r="H499" s="19" t="str">
        <f t="shared" si="18"/>
        <v>g</v>
      </c>
      <c r="I499" s="18"/>
      <c r="J499" s="20" t="str">
        <f t="shared" si="21"/>
        <v>時蔬72g</v>
      </c>
      <c r="K499" s="21" t="str">
        <f>$J499&amp;"+"&amp;$J500&amp;"+"&amp;$J501&amp;"+"&amp;$J502&amp;"+"&amp;J503&amp;"+"&amp;J504&amp;"+"&amp;J505&amp;"+"&amp;$J506&amp;"+"&amp;$J507&amp;"+"&amp;$J508</f>
        <v>時蔬72g+++++++++</v>
      </c>
      <c r="L499" s="21" t="s">
        <v>114</v>
      </c>
      <c r="M499" s="18" t="str">
        <f>IF($I499="","",$I499)</f>
        <v/>
      </c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9.5" customHeight="1">
      <c r="A500" s="6"/>
      <c r="B500" s="5"/>
      <c r="C500" s="17"/>
      <c r="D500" s="28"/>
      <c r="E500" s="18"/>
      <c r="F500" s="19"/>
      <c r="G500" s="40"/>
      <c r="H500" s="19" t="str">
        <f t="shared" si="18"/>
        <v/>
      </c>
      <c r="I500" s="18"/>
      <c r="J500" s="20" t="str">
        <f t="shared" si="21"/>
        <v/>
      </c>
      <c r="K500" s="21"/>
      <c r="L500" s="21"/>
      <c r="M500" s="18" t="str">
        <f>IF($I500="","",$I500)</f>
        <v/>
      </c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9.5" customHeight="1">
      <c r="A501" s="6"/>
      <c r="B501" s="5"/>
      <c r="C501" s="17"/>
      <c r="D501" s="18"/>
      <c r="E501" s="18"/>
      <c r="F501" s="19"/>
      <c r="G501" s="40"/>
      <c r="H501" s="19" t="str">
        <f t="shared" si="18"/>
        <v/>
      </c>
      <c r="I501" s="18"/>
      <c r="J501" s="20" t="str">
        <f t="shared" si="21"/>
        <v/>
      </c>
      <c r="K501" s="21"/>
      <c r="L501" s="21"/>
      <c r="M501" s="18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9.5" customHeight="1">
      <c r="A502" s="6"/>
      <c r="B502" s="5"/>
      <c r="C502" s="17"/>
      <c r="D502" s="18"/>
      <c r="E502" s="18"/>
      <c r="F502" s="19"/>
      <c r="G502" s="40"/>
      <c r="H502" s="19" t="str">
        <f t="shared" si="18"/>
        <v/>
      </c>
      <c r="I502" s="18"/>
      <c r="J502" s="20" t="str">
        <f t="shared" si="21"/>
        <v/>
      </c>
      <c r="K502" s="21"/>
      <c r="L502" s="21"/>
      <c r="M502" s="18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9.5" customHeight="1">
      <c r="A503" s="6"/>
      <c r="B503" s="5"/>
      <c r="C503" s="17"/>
      <c r="D503" s="18"/>
      <c r="E503" s="18"/>
      <c r="F503" s="19"/>
      <c r="G503" s="40"/>
      <c r="H503" s="19" t="str">
        <f t="shared" si="18"/>
        <v/>
      </c>
      <c r="I503" s="18"/>
      <c r="J503" s="20" t="str">
        <f t="shared" si="21"/>
        <v/>
      </c>
      <c r="K503" s="21"/>
      <c r="L503" s="21"/>
      <c r="M503" s="18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9.5" customHeight="1">
      <c r="A504" s="6"/>
      <c r="B504" s="5"/>
      <c r="C504" s="17"/>
      <c r="D504" s="18"/>
      <c r="E504" s="18"/>
      <c r="F504" s="19"/>
      <c r="G504" s="40"/>
      <c r="H504" s="19" t="str">
        <f t="shared" si="18"/>
        <v/>
      </c>
      <c r="I504" s="18"/>
      <c r="J504" s="20" t="str">
        <f t="shared" si="21"/>
        <v/>
      </c>
      <c r="K504" s="21"/>
      <c r="L504" s="21"/>
      <c r="M504" s="18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9.5" customHeight="1">
      <c r="A505" s="6"/>
      <c r="B505" s="5"/>
      <c r="C505" s="17"/>
      <c r="D505" s="18"/>
      <c r="E505" s="18"/>
      <c r="F505" s="19"/>
      <c r="G505" s="40"/>
      <c r="H505" s="19" t="str">
        <f t="shared" si="18"/>
        <v/>
      </c>
      <c r="I505" s="18"/>
      <c r="J505" s="20" t="str">
        <f t="shared" si="21"/>
        <v/>
      </c>
      <c r="K505" s="21"/>
      <c r="L505" s="21"/>
      <c r="M505" s="18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9.5" customHeight="1">
      <c r="A506" s="6"/>
      <c r="B506" s="5"/>
      <c r="C506" s="17"/>
      <c r="D506" s="18"/>
      <c r="E506" s="18"/>
      <c r="F506" s="19"/>
      <c r="G506" s="40"/>
      <c r="H506" s="19" t="str">
        <f t="shared" si="18"/>
        <v/>
      </c>
      <c r="I506" s="18"/>
      <c r="J506" s="20" t="str">
        <f t="shared" si="21"/>
        <v/>
      </c>
      <c r="K506" s="21"/>
      <c r="L506" s="21"/>
      <c r="M506" s="18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9.5" customHeight="1">
      <c r="A507" s="6"/>
      <c r="B507" s="5"/>
      <c r="C507" s="17"/>
      <c r="D507" s="18"/>
      <c r="E507" s="24"/>
      <c r="F507" s="25"/>
      <c r="G507" s="40"/>
      <c r="H507" s="19" t="str">
        <f t="shared" si="18"/>
        <v/>
      </c>
      <c r="I507" s="18"/>
      <c r="J507" s="20" t="str">
        <f t="shared" si="21"/>
        <v/>
      </c>
      <c r="K507" s="21"/>
      <c r="L507" s="21"/>
      <c r="M507" s="18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9.5" customHeight="1">
      <c r="A508" s="6"/>
      <c r="B508" s="5"/>
      <c r="C508" s="23"/>
      <c r="D508" s="288"/>
      <c r="E508" s="73"/>
      <c r="F508" s="296"/>
      <c r="G508" s="291"/>
      <c r="H508" s="25" t="str">
        <f t="shared" si="18"/>
        <v/>
      </c>
      <c r="I508" s="24"/>
      <c r="J508" s="20" t="str">
        <f t="shared" si="21"/>
        <v/>
      </c>
      <c r="K508" s="21"/>
      <c r="L508" s="21"/>
      <c r="M508" s="18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9.5" customHeight="1">
      <c r="A509" s="6" t="s">
        <v>85</v>
      </c>
      <c r="B509" s="5">
        <f>SUM(F509:F518)</f>
        <v>480</v>
      </c>
      <c r="C509" s="17"/>
      <c r="D509" s="289" t="str">
        <f>IF(菜單→請菜名都修改這個!$G$12="","",菜單→請菜名都修改這個!$G$12)</f>
        <v>蔥香排骨湯(白蘿蔔)</v>
      </c>
      <c r="E509" s="295" t="s">
        <v>388</v>
      </c>
      <c r="F509" s="294">
        <v>300</v>
      </c>
      <c r="G509" s="292"/>
      <c r="H509" s="19" t="str">
        <f>IF($F510="","","g")</f>
        <v>g</v>
      </c>
      <c r="I509" s="18"/>
      <c r="J509" s="20" t="str">
        <f>$E510&amp;$F510&amp;$H509</f>
        <v>排骨丁 3*3100g</v>
      </c>
      <c r="K509" s="21" t="e">
        <f>$J509&amp;"+"&amp;$J510&amp;"+"&amp;$J511&amp;"+"&amp;$J512&amp;"+"&amp;J513&amp;"+"&amp;J514&amp;"+"&amp;J515&amp;"+"&amp;$J516&amp;"+"&amp;$J517&amp;"+"&amp;$J518</f>
        <v>#REF!</v>
      </c>
      <c r="L509" s="21" t="s">
        <v>133</v>
      </c>
      <c r="M509" s="18" t="str">
        <f>IF($I509="","",$I509)</f>
        <v/>
      </c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9.5" customHeight="1">
      <c r="A510" s="6"/>
      <c r="B510" s="5"/>
      <c r="C510" s="17"/>
      <c r="D510" s="28"/>
      <c r="E510" s="59" t="s">
        <v>473</v>
      </c>
      <c r="F510" s="272">
        <v>100</v>
      </c>
      <c r="G510" s="293"/>
      <c r="H510" s="19" t="str">
        <f>IF($F512="","","g")</f>
        <v/>
      </c>
      <c r="I510" s="18"/>
      <c r="J510" s="20" t="str">
        <f>$E512&amp;$F512&amp;$H510</f>
        <v>蔥花</v>
      </c>
      <c r="K510" s="21"/>
      <c r="L510" s="21"/>
      <c r="M510" s="18" t="str">
        <f>IF($I510="","",$I510)</f>
        <v/>
      </c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9.5" customHeight="1">
      <c r="A511" s="6"/>
      <c r="B511" s="5"/>
      <c r="C511" s="17"/>
      <c r="D511" s="18"/>
      <c r="E511" s="286" t="s">
        <v>474</v>
      </c>
      <c r="F511" s="299">
        <v>80</v>
      </c>
      <c r="G511" s="275"/>
      <c r="H511" s="19" t="str">
        <f>IF($F513="","","g")</f>
        <v/>
      </c>
      <c r="I511" s="18"/>
      <c r="J511" s="20" t="str">
        <f>$E513&amp;$F513&amp;$H511</f>
        <v>薑絲</v>
      </c>
      <c r="K511" s="21"/>
      <c r="L511" s="21"/>
      <c r="M511" s="18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9.5" customHeight="1">
      <c r="A512" s="6"/>
      <c r="B512" s="5"/>
      <c r="C512" s="17"/>
      <c r="D512" s="18"/>
      <c r="E512" s="57" t="s">
        <v>364</v>
      </c>
      <c r="F512" s="47"/>
      <c r="G512" s="40"/>
      <c r="H512" s="19" t="e">
        <f>IF(#REF!="","","g")</f>
        <v>#REF!</v>
      </c>
      <c r="I512" s="18"/>
      <c r="J512" s="20" t="e">
        <f>#REF!&amp;#REF!&amp;$H512</f>
        <v>#REF!</v>
      </c>
      <c r="K512" s="21"/>
      <c r="L512" s="21"/>
      <c r="M512" s="18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9.5" customHeight="1">
      <c r="A513" s="6"/>
      <c r="B513" s="5"/>
      <c r="C513" s="17"/>
      <c r="D513" s="18"/>
      <c r="E513" s="57" t="s">
        <v>365</v>
      </c>
      <c r="F513" s="40"/>
      <c r="G513" s="40"/>
      <c r="H513" s="19" t="e">
        <f>IF(#REF!="","","g")</f>
        <v>#REF!</v>
      </c>
      <c r="I513" s="18"/>
      <c r="J513" s="20" t="e">
        <f>#REF!&amp;#REF!&amp;$H513</f>
        <v>#REF!</v>
      </c>
      <c r="K513" s="21"/>
      <c r="L513" s="21"/>
      <c r="M513" s="18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9.5" customHeight="1">
      <c r="A514" s="6"/>
      <c r="B514" s="5"/>
      <c r="C514" s="17"/>
      <c r="D514" s="18"/>
      <c r="E514" s="18"/>
      <c r="F514" s="19"/>
      <c r="G514" s="40"/>
      <c r="H514" s="19" t="str">
        <f t="shared" si="18"/>
        <v/>
      </c>
      <c r="I514" s="18"/>
      <c r="J514" s="20" t="str">
        <f t="shared" si="21"/>
        <v/>
      </c>
      <c r="K514" s="21"/>
      <c r="L514" s="21"/>
      <c r="M514" s="18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9.5" customHeight="1">
      <c r="A515" s="6"/>
      <c r="B515" s="5"/>
      <c r="C515" s="17"/>
      <c r="D515" s="18"/>
      <c r="E515" s="18"/>
      <c r="F515" s="19"/>
      <c r="G515" s="40"/>
      <c r="H515" s="19" t="str">
        <f t="shared" si="18"/>
        <v/>
      </c>
      <c r="I515" s="18"/>
      <c r="J515" s="20" t="str">
        <f t="shared" si="21"/>
        <v/>
      </c>
      <c r="K515" s="21"/>
      <c r="L515" s="21"/>
      <c r="M515" s="18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9.5" customHeight="1">
      <c r="A516" s="6"/>
      <c r="B516" s="5"/>
      <c r="C516" s="17"/>
      <c r="D516" s="18"/>
      <c r="E516" s="18"/>
      <c r="F516" s="19"/>
      <c r="G516" s="40"/>
      <c r="H516" s="19" t="str">
        <f t="shared" si="18"/>
        <v/>
      </c>
      <c r="I516" s="18"/>
      <c r="J516" s="20" t="str">
        <f t="shared" si="21"/>
        <v/>
      </c>
      <c r="K516" s="21"/>
      <c r="L516" s="21"/>
      <c r="M516" s="18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9.5" customHeight="1">
      <c r="A517" s="6"/>
      <c r="B517" s="5"/>
      <c r="C517" s="17"/>
      <c r="D517" s="18"/>
      <c r="E517" s="18"/>
      <c r="F517" s="19"/>
      <c r="G517" s="40"/>
      <c r="H517" s="19" t="str">
        <f t="shared" si="18"/>
        <v/>
      </c>
      <c r="I517" s="18"/>
      <c r="J517" s="20" t="str">
        <f t="shared" si="21"/>
        <v/>
      </c>
      <c r="K517" s="21"/>
      <c r="L517" s="21"/>
      <c r="M517" s="18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9.5" customHeight="1" thickBot="1">
      <c r="A518" s="6"/>
      <c r="B518" s="5"/>
      <c r="C518" s="32"/>
      <c r="D518" s="33"/>
      <c r="E518" s="33"/>
      <c r="F518" s="34"/>
      <c r="G518" s="34"/>
      <c r="H518" s="34" t="str">
        <f t="shared" si="18"/>
        <v/>
      </c>
      <c r="I518" s="33"/>
      <c r="J518" s="20" t="str">
        <f t="shared" si="21"/>
        <v/>
      </c>
      <c r="K518" s="21"/>
      <c r="L518" s="21"/>
      <c r="M518" s="18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9.5" customHeight="1">
      <c r="A519" s="6" t="s">
        <v>19</v>
      </c>
      <c r="B519" s="5"/>
      <c r="C519" s="39">
        <f>IF($D519="","",$C$469)</f>
        <v>45030</v>
      </c>
      <c r="D519" s="36" t="str">
        <f>IF(菜單→請菜名都修改這個!$H$12="","",菜單→請菜名都修改這個!$H$12)</f>
        <v>水果</v>
      </c>
      <c r="E519" s="36"/>
      <c r="F519" s="37"/>
      <c r="G519" s="37"/>
      <c r="H519" s="37" t="str">
        <f t="shared" si="18"/>
        <v/>
      </c>
      <c r="I519" s="36"/>
      <c r="J519" s="20" t="str">
        <f t="shared" si="21"/>
        <v/>
      </c>
      <c r="K519" s="21" t="str">
        <f>$J519</f>
        <v/>
      </c>
      <c r="L519" s="21" t="s">
        <v>86</v>
      </c>
      <c r="M519" s="18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9.5" customHeight="1">
      <c r="A520" s="6" t="s">
        <v>3</v>
      </c>
      <c r="B520" s="5">
        <f>SUM(F520:F529)</f>
        <v>80</v>
      </c>
      <c r="C520" s="17">
        <f>IF($D520="","",菜單→請菜名都修改這個!$A$13)</f>
        <v>45033</v>
      </c>
      <c r="D520" s="18" t="str">
        <f>IF(菜單→請菜名都修改這個!$C$13="","",菜單→請菜名都修改這個!$C$13)</f>
        <v>小米飯</v>
      </c>
      <c r="E520" s="58" t="s">
        <v>366</v>
      </c>
      <c r="F520" s="19">
        <v>65</v>
      </c>
      <c r="G520" s="275"/>
      <c r="H520" s="19" t="str">
        <f t="shared" si="18"/>
        <v>g</v>
      </c>
      <c r="I520" s="18"/>
      <c r="J520" s="20" t="str">
        <f t="shared" si="21"/>
        <v>白米65g</v>
      </c>
      <c r="K520" s="21" t="str">
        <f>$J520&amp;"+"&amp;$J521&amp;"+"&amp;$J522&amp;"+"&amp;$J523&amp;"+"&amp;J524&amp;"+"&amp;J525&amp;"+"&amp;J526&amp;"+"&amp;$J527&amp;"+"&amp;$J528&amp;"+"&amp;$J529</f>
        <v>白米65g+糙米10g+小米5g+++++++</v>
      </c>
      <c r="L520" s="21" t="s">
        <v>134</v>
      </c>
      <c r="M520" s="18" t="str">
        <f>IF($I520="","",$I520)</f>
        <v/>
      </c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9.5" customHeight="1">
      <c r="A521" s="6"/>
      <c r="B521" s="5"/>
      <c r="C521" s="17"/>
      <c r="D521" s="18"/>
      <c r="E521" s="58" t="s">
        <v>367</v>
      </c>
      <c r="F521" s="19">
        <v>10</v>
      </c>
      <c r="G521" s="275"/>
      <c r="H521" s="19" t="str">
        <f t="shared" si="18"/>
        <v>g</v>
      </c>
      <c r="I521" s="18"/>
      <c r="J521" s="20" t="str">
        <f t="shared" si="21"/>
        <v>糙米10g</v>
      </c>
      <c r="K521" s="21"/>
      <c r="L521" s="21"/>
      <c r="M521" s="18" t="str">
        <f>IF($I521="","",$I521)</f>
        <v/>
      </c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9.5" customHeight="1">
      <c r="A522" s="6"/>
      <c r="B522" s="5"/>
      <c r="C522" s="17"/>
      <c r="D522" s="18"/>
      <c r="E522" s="58" t="s">
        <v>368</v>
      </c>
      <c r="F522" s="19">
        <v>5</v>
      </c>
      <c r="G522" s="275"/>
      <c r="H522" s="19" t="str">
        <f t="shared" si="18"/>
        <v>g</v>
      </c>
      <c r="I522" s="18"/>
      <c r="J522" s="20" t="str">
        <f t="shared" si="21"/>
        <v>小米5g</v>
      </c>
      <c r="K522" s="21"/>
      <c r="L522" s="21"/>
      <c r="M522" s="18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9.5" customHeight="1">
      <c r="A523" s="6"/>
      <c r="B523" s="5"/>
      <c r="C523" s="17"/>
      <c r="D523" s="18"/>
      <c r="E523" s="58"/>
      <c r="F523" s="19"/>
      <c r="G523" s="40"/>
      <c r="H523" s="19" t="str">
        <f t="shared" si="18"/>
        <v/>
      </c>
      <c r="I523" s="18"/>
      <c r="J523" s="20" t="str">
        <f t="shared" si="21"/>
        <v/>
      </c>
      <c r="K523" s="21"/>
      <c r="L523" s="21"/>
      <c r="M523" s="18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9.5" customHeight="1">
      <c r="A524" s="6"/>
      <c r="B524" s="5"/>
      <c r="C524" s="17"/>
      <c r="D524" s="18"/>
      <c r="E524" s="58"/>
      <c r="F524" s="19"/>
      <c r="G524" s="40"/>
      <c r="H524" s="19" t="str">
        <f t="shared" si="18"/>
        <v/>
      </c>
      <c r="I524" s="18"/>
      <c r="J524" s="20" t="str">
        <f t="shared" si="21"/>
        <v/>
      </c>
      <c r="K524" s="21"/>
      <c r="L524" s="21"/>
      <c r="M524" s="18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9.5" customHeight="1">
      <c r="A525" s="6"/>
      <c r="B525" s="5"/>
      <c r="C525" s="17"/>
      <c r="D525" s="18"/>
      <c r="E525" s="58"/>
      <c r="F525" s="19"/>
      <c r="G525" s="40"/>
      <c r="H525" s="19" t="str">
        <f t="shared" si="18"/>
        <v/>
      </c>
      <c r="I525" s="18"/>
      <c r="J525" s="20" t="str">
        <f t="shared" si="21"/>
        <v/>
      </c>
      <c r="K525" s="21"/>
      <c r="L525" s="21"/>
      <c r="M525" s="18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9.5" customHeight="1">
      <c r="A526" s="6"/>
      <c r="B526" s="5"/>
      <c r="C526" s="17"/>
      <c r="D526" s="18"/>
      <c r="E526" s="58"/>
      <c r="F526" s="19"/>
      <c r="G526" s="40"/>
      <c r="H526" s="19" t="str">
        <f t="shared" si="18"/>
        <v/>
      </c>
      <c r="I526" s="18"/>
      <c r="J526" s="20" t="str">
        <f t="shared" si="21"/>
        <v/>
      </c>
      <c r="K526" s="21"/>
      <c r="L526" s="21"/>
      <c r="M526" s="18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6.5" customHeight="1">
      <c r="A527" s="6"/>
      <c r="B527" s="5"/>
      <c r="C527" s="22"/>
      <c r="D527" s="18"/>
      <c r="E527" s="24"/>
      <c r="F527" s="25"/>
      <c r="G527" s="25"/>
      <c r="H527" s="19" t="str">
        <f t="shared" si="18"/>
        <v/>
      </c>
      <c r="I527" s="18"/>
      <c r="J527" s="20" t="str">
        <f t="shared" si="21"/>
        <v/>
      </c>
      <c r="K527" s="21"/>
      <c r="L527" s="21"/>
      <c r="M527" s="18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9.5" customHeight="1">
      <c r="A528" s="6"/>
      <c r="B528" s="5"/>
      <c r="C528" s="17"/>
      <c r="D528" s="18"/>
      <c r="E528" s="18"/>
      <c r="F528" s="19"/>
      <c r="G528" s="40"/>
      <c r="H528" s="19" t="str">
        <f t="shared" si="18"/>
        <v/>
      </c>
      <c r="I528" s="18"/>
      <c r="J528" s="20" t="str">
        <f t="shared" si="21"/>
        <v/>
      </c>
      <c r="K528" s="21"/>
      <c r="L528" s="21"/>
      <c r="M528" s="18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9.5" customHeight="1">
      <c r="A529" s="6"/>
      <c r="B529" s="5"/>
      <c r="C529" s="23"/>
      <c r="D529" s="24"/>
      <c r="E529" s="24"/>
      <c r="F529" s="25"/>
      <c r="G529" s="25"/>
      <c r="H529" s="25" t="str">
        <f t="shared" si="18"/>
        <v/>
      </c>
      <c r="I529" s="24"/>
      <c r="J529" s="20" t="str">
        <f t="shared" si="21"/>
        <v/>
      </c>
      <c r="K529" s="21"/>
      <c r="L529" s="21"/>
      <c r="M529" s="18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9.5" customHeight="1">
      <c r="A530" s="6" t="s">
        <v>4</v>
      </c>
      <c r="B530" s="5">
        <f>SUM(F530:F542)</f>
        <v>36</v>
      </c>
      <c r="C530" s="26">
        <f>$C520</f>
        <v>45033</v>
      </c>
      <c r="D530" s="18" t="str">
        <f>IF(菜單→請菜名都修改這個!$D$13="","",菜單→請菜名都修改這個!$D$13)</f>
        <v>☆檸檬香雞翅*1</v>
      </c>
      <c r="E530" s="42" t="s">
        <v>369</v>
      </c>
      <c r="F530" s="19">
        <v>1</v>
      </c>
      <c r="G530" s="276"/>
      <c r="H530" s="91" t="s">
        <v>370</v>
      </c>
      <c r="I530" s="18"/>
      <c r="J530" s="20" t="str">
        <f t="shared" si="21"/>
        <v>台灣翅71支</v>
      </c>
      <c r="K530" s="21" t="e">
        <f>$J530&amp;"+"&amp;$J531&amp;"+"&amp;$J534&amp;"+"&amp;$J535&amp;"+"&amp;J536&amp;"+"&amp;J537&amp;"+"&amp;J538&amp;"+"&amp;$J539&amp;"+"&amp;$J540&amp;"+"&amp;$J541</f>
        <v>#REF!</v>
      </c>
      <c r="L530" s="21" t="s">
        <v>135</v>
      </c>
      <c r="M530" s="18" t="str">
        <f>IF($I530="","",$I530)</f>
        <v/>
      </c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9.5" customHeight="1">
      <c r="A531" s="6"/>
      <c r="B531" s="5"/>
      <c r="C531" s="17"/>
      <c r="D531" s="28"/>
      <c r="E531" s="57" t="s">
        <v>371</v>
      </c>
      <c r="F531" s="19"/>
      <c r="G531" s="276"/>
      <c r="H531" s="25" t="str">
        <f t="shared" si="18"/>
        <v/>
      </c>
      <c r="I531" s="18"/>
      <c r="J531" s="20" t="str">
        <f t="shared" si="21"/>
        <v>檸檬汁</v>
      </c>
      <c r="K531" s="21"/>
      <c r="L531" s="21"/>
      <c r="M531" s="18" t="str">
        <f>IF($I531="","",$I531)</f>
        <v/>
      </c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s="80" customFormat="1" ht="19.5" customHeight="1">
      <c r="A532" s="6"/>
      <c r="B532" s="5"/>
      <c r="C532" s="17"/>
      <c r="D532" s="28"/>
      <c r="E532" s="57"/>
      <c r="F532" s="40"/>
      <c r="G532" s="25"/>
      <c r="H532" s="25" t="str">
        <f t="shared" si="18"/>
        <v/>
      </c>
      <c r="I532" s="41"/>
      <c r="J532" s="20"/>
      <c r="K532" s="21"/>
      <c r="L532" s="21"/>
      <c r="M532" s="41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s="80" customFormat="1" ht="19.5" customHeight="1">
      <c r="A533" s="6"/>
      <c r="B533" s="5"/>
      <c r="C533" s="17"/>
      <c r="D533" s="28"/>
      <c r="E533" s="88"/>
      <c r="F533" s="40"/>
      <c r="G533" s="25"/>
      <c r="H533" s="25" t="str">
        <f t="shared" si="18"/>
        <v/>
      </c>
      <c r="I533" s="41"/>
      <c r="J533" s="20"/>
      <c r="K533" s="21"/>
      <c r="L533" s="21"/>
      <c r="M533" s="41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9.5" customHeight="1">
      <c r="A534" s="6"/>
      <c r="B534" s="5"/>
      <c r="C534" s="17"/>
      <c r="D534" s="18"/>
      <c r="E534" s="57"/>
      <c r="F534" s="19"/>
      <c r="G534" s="25"/>
      <c r="H534" s="25" t="str">
        <f t="shared" si="18"/>
        <v/>
      </c>
      <c r="I534" s="18"/>
      <c r="J534" s="20" t="str">
        <f t="shared" si="21"/>
        <v/>
      </c>
      <c r="K534" s="21"/>
      <c r="L534" s="21"/>
      <c r="M534" s="18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9.5" customHeight="1" thickBot="1">
      <c r="A535" s="6"/>
      <c r="B535" s="5"/>
      <c r="C535" s="17"/>
      <c r="D535" s="18"/>
      <c r="E535" s="57"/>
      <c r="F535" s="19"/>
      <c r="G535" s="25"/>
      <c r="H535" s="25" t="str">
        <f t="shared" si="18"/>
        <v/>
      </c>
      <c r="I535" s="18"/>
      <c r="J535" s="20" t="str">
        <f t="shared" si="21"/>
        <v/>
      </c>
      <c r="K535" s="21"/>
      <c r="L535" s="21"/>
      <c r="M535" s="18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9.5" customHeight="1">
      <c r="A536" s="6"/>
      <c r="B536" s="5"/>
      <c r="C536" s="17"/>
      <c r="D536" s="18"/>
      <c r="E536" s="18"/>
      <c r="F536" s="19"/>
      <c r="G536" s="70"/>
      <c r="H536" s="43" t="str">
        <f>IF(C536="","","g")</f>
        <v/>
      </c>
      <c r="I536" s="18"/>
      <c r="J536" s="20" t="str">
        <f t="shared" si="21"/>
        <v/>
      </c>
      <c r="K536" s="21"/>
      <c r="L536" s="21"/>
      <c r="M536" s="18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9.5" customHeight="1">
      <c r="A537" s="6"/>
      <c r="B537" s="5"/>
      <c r="C537" s="17"/>
      <c r="D537" s="18"/>
      <c r="E537" s="18"/>
      <c r="F537" s="19"/>
      <c r="G537" s="40"/>
      <c r="H537" s="19" t="str">
        <f t="shared" ref="H537:H636" si="22">IF($F537="","","g")</f>
        <v/>
      </c>
      <c r="I537" s="18"/>
      <c r="J537" s="20" t="str">
        <f t="shared" si="21"/>
        <v/>
      </c>
      <c r="K537" s="21"/>
      <c r="L537" s="21"/>
      <c r="M537" s="18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9.5" customHeight="1">
      <c r="A538" s="6"/>
      <c r="B538" s="5"/>
      <c r="C538" s="17"/>
      <c r="D538" s="18"/>
      <c r="E538" s="18"/>
      <c r="F538" s="19"/>
      <c r="G538" s="40"/>
      <c r="H538" s="19" t="str">
        <f t="shared" si="22"/>
        <v/>
      </c>
      <c r="I538" s="18"/>
      <c r="J538" s="20" t="str">
        <f t="shared" si="21"/>
        <v/>
      </c>
      <c r="K538" s="21"/>
      <c r="L538" s="21"/>
      <c r="M538" s="18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9.5" customHeight="1">
      <c r="A539" s="6"/>
      <c r="B539" s="5"/>
      <c r="C539" s="17"/>
      <c r="D539" s="18"/>
      <c r="E539" s="18"/>
      <c r="F539" s="19"/>
      <c r="G539" s="40"/>
      <c r="H539" s="19" t="str">
        <f t="shared" si="22"/>
        <v/>
      </c>
      <c r="I539" s="18"/>
      <c r="J539" s="20" t="str">
        <f t="shared" si="21"/>
        <v/>
      </c>
      <c r="K539" s="21"/>
      <c r="L539" s="21"/>
      <c r="M539" s="18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9.5" customHeight="1">
      <c r="A540" s="6"/>
      <c r="B540" s="5"/>
      <c r="C540" s="17"/>
      <c r="D540" s="18"/>
      <c r="E540" s="24"/>
      <c r="F540" s="25"/>
      <c r="G540" s="40"/>
      <c r="H540" s="19" t="str">
        <f t="shared" si="22"/>
        <v/>
      </c>
      <c r="I540" s="18"/>
      <c r="J540" s="20" t="str">
        <f t="shared" si="21"/>
        <v/>
      </c>
      <c r="K540" s="21"/>
      <c r="L540" s="21"/>
      <c r="M540" s="18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9.5" customHeight="1">
      <c r="A541" s="6"/>
      <c r="B541" s="5"/>
      <c r="C541" s="23"/>
      <c r="D541" s="288"/>
      <c r="E541" s="294"/>
      <c r="F541" s="294"/>
      <c r="G541" s="291"/>
      <c r="H541" s="25" t="e">
        <f>IF(#REF!="","","g")</f>
        <v>#REF!</v>
      </c>
      <c r="I541" s="24"/>
      <c r="J541" s="20" t="e">
        <f>#REF!&amp;#REF!&amp;$H541</f>
        <v>#REF!</v>
      </c>
      <c r="K541" s="21"/>
      <c r="L541" s="21"/>
      <c r="M541" s="18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9.5" customHeight="1">
      <c r="A542" s="6" t="s">
        <v>5</v>
      </c>
      <c r="B542" s="5">
        <f>SUM(F542:F551)</f>
        <v>60</v>
      </c>
      <c r="C542" s="17"/>
      <c r="D542" s="289" t="str">
        <f>IF(菜單→請菜名都修改這個!$E$13="","",菜單→請菜名都修改這個!$E$13)</f>
        <v>蕃茄蛋豆腐</v>
      </c>
      <c r="E542" s="295" t="s">
        <v>333</v>
      </c>
      <c r="F542" s="296">
        <v>35</v>
      </c>
      <c r="G542" s="292"/>
      <c r="H542" s="40" t="str">
        <f>IF($F542="","","g")</f>
        <v>g</v>
      </c>
      <c r="I542" s="18"/>
      <c r="J542" s="20" t="e">
        <f>#REF!&amp;#REF!&amp;$H542</f>
        <v>#REF!</v>
      </c>
      <c r="K542" s="21" t="e">
        <f>$J542&amp;"+"&amp;$J543&amp;"+"&amp;$J544&amp;"+"&amp;$J545&amp;"+"&amp;J546&amp;"+"&amp;J547&amp;"+"&amp;J548&amp;"+"&amp;$J549&amp;"+"&amp;$J550&amp;"+"&amp;$J551</f>
        <v>#REF!</v>
      </c>
      <c r="L542" s="21" t="s">
        <v>136</v>
      </c>
      <c r="M542" s="18" t="str">
        <f>IF($I542="","",$I542)</f>
        <v/>
      </c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9.5" customHeight="1">
      <c r="A543" s="6"/>
      <c r="B543" s="5"/>
      <c r="C543" s="17"/>
      <c r="D543" s="290"/>
      <c r="E543" s="286" t="s">
        <v>545</v>
      </c>
      <c r="F543" s="296">
        <v>25</v>
      </c>
      <c r="G543" s="292"/>
      <c r="H543" s="19" t="str">
        <f>IF($F542="","","g")</f>
        <v>g</v>
      </c>
      <c r="I543" s="18"/>
      <c r="J543" s="20" t="str">
        <f>$E542&amp;$F542&amp;$H543</f>
        <v>CAS殺菌液蛋35g</v>
      </c>
      <c r="K543" s="21"/>
      <c r="L543" s="21"/>
      <c r="M543" s="18" t="str">
        <f>IF($I543="","",$I543)</f>
        <v/>
      </c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9.5" customHeight="1">
      <c r="A544" s="6"/>
      <c r="B544" s="5"/>
      <c r="C544" s="17"/>
      <c r="D544" s="289"/>
      <c r="E544" s="295" t="s">
        <v>334</v>
      </c>
      <c r="F544" s="296"/>
      <c r="G544" s="293"/>
      <c r="H544" s="40"/>
      <c r="I544" s="18"/>
      <c r="J544" s="20" t="str">
        <f>$E545&amp;$F544&amp;$H544</f>
        <v/>
      </c>
      <c r="K544" s="21"/>
      <c r="L544" s="21"/>
      <c r="M544" s="18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9.5" customHeight="1">
      <c r="A545" s="6"/>
      <c r="B545" s="5"/>
      <c r="C545" s="17"/>
      <c r="D545" s="18"/>
      <c r="E545" s="295"/>
      <c r="F545" s="47"/>
      <c r="G545" s="40"/>
      <c r="H545" s="19" t="str">
        <f t="shared" si="22"/>
        <v/>
      </c>
      <c r="I545" s="18"/>
      <c r="J545" s="20" t="e">
        <f>#REF!&amp;$F545&amp;$H545</f>
        <v>#REF!</v>
      </c>
      <c r="K545" s="21"/>
      <c r="L545" s="21"/>
      <c r="M545" s="18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9.5" customHeight="1">
      <c r="A546" s="6"/>
      <c r="B546" s="5"/>
      <c r="C546" s="17"/>
      <c r="D546" s="18"/>
      <c r="E546" s="57"/>
      <c r="F546" s="40"/>
      <c r="G546" s="40"/>
      <c r="H546" s="19" t="str">
        <f t="shared" si="22"/>
        <v/>
      </c>
      <c r="I546" s="18"/>
      <c r="J546" s="20" t="str">
        <f t="shared" si="21"/>
        <v/>
      </c>
      <c r="K546" s="21"/>
      <c r="L546" s="21"/>
      <c r="M546" s="18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9.5" customHeight="1">
      <c r="A547" s="6"/>
      <c r="B547" s="5"/>
      <c r="C547" s="17"/>
      <c r="D547" s="18"/>
      <c r="E547" s="57"/>
      <c r="F547" s="40"/>
      <c r="G547" s="40"/>
      <c r="H547" s="19" t="str">
        <f t="shared" si="22"/>
        <v/>
      </c>
      <c r="I547" s="18"/>
      <c r="J547" s="20" t="str">
        <f t="shared" si="21"/>
        <v/>
      </c>
      <c r="K547" s="21"/>
      <c r="L547" s="21"/>
      <c r="M547" s="18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9.5" customHeight="1">
      <c r="A548" s="6"/>
      <c r="B548" s="5"/>
      <c r="C548" s="17"/>
      <c r="D548" s="18"/>
      <c r="E548" s="57"/>
      <c r="F548" s="40"/>
      <c r="G548" s="40"/>
      <c r="H548" s="19" t="str">
        <f t="shared" si="22"/>
        <v/>
      </c>
      <c r="I548" s="18"/>
      <c r="J548" s="20" t="str">
        <f t="shared" si="21"/>
        <v/>
      </c>
      <c r="K548" s="21"/>
      <c r="L548" s="21"/>
      <c r="M548" s="18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9.5" customHeight="1">
      <c r="A549" s="6"/>
      <c r="B549" s="5"/>
      <c r="C549" s="17"/>
      <c r="D549" s="18"/>
      <c r="E549" s="18"/>
      <c r="F549" s="19"/>
      <c r="G549" s="40"/>
      <c r="H549" s="19" t="str">
        <f t="shared" si="22"/>
        <v/>
      </c>
      <c r="I549" s="18"/>
      <c r="J549" s="20" t="str">
        <f t="shared" si="21"/>
        <v/>
      </c>
      <c r="K549" s="21"/>
      <c r="L549" s="21"/>
      <c r="M549" s="18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9.5" customHeight="1">
      <c r="A550" s="6"/>
      <c r="B550" s="5"/>
      <c r="C550" s="17"/>
      <c r="D550" s="18"/>
      <c r="E550" s="18"/>
      <c r="F550" s="19"/>
      <c r="G550" s="40"/>
      <c r="H550" s="19" t="str">
        <f t="shared" si="22"/>
        <v/>
      </c>
      <c r="I550" s="18"/>
      <c r="J550" s="20" t="str">
        <f t="shared" si="21"/>
        <v/>
      </c>
      <c r="K550" s="21"/>
      <c r="L550" s="21"/>
      <c r="M550" s="18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9.5" customHeight="1">
      <c r="A551" s="6"/>
      <c r="B551" s="5"/>
      <c r="C551" s="23"/>
      <c r="D551" s="24"/>
      <c r="E551" s="24"/>
      <c r="F551" s="25"/>
      <c r="G551" s="25"/>
      <c r="H551" s="25" t="str">
        <f t="shared" si="22"/>
        <v/>
      </c>
      <c r="I551" s="24"/>
      <c r="J551" s="20" t="str">
        <f t="shared" si="21"/>
        <v/>
      </c>
      <c r="K551" s="21"/>
      <c r="L551" s="21"/>
      <c r="M551" s="18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9.5" customHeight="1">
      <c r="A552" s="6" t="s">
        <v>6</v>
      </c>
      <c r="B552" s="5">
        <f>SUM(F552:F561)</f>
        <v>72</v>
      </c>
      <c r="C552" s="17"/>
      <c r="D552" s="18" t="str">
        <f>IF(菜單→請菜名都修改這個!$F$13="","",菜單→請菜名都修改這個!$F$13)</f>
        <v>有機A菜</v>
      </c>
      <c r="E552" s="58" t="s">
        <v>92</v>
      </c>
      <c r="F552" s="19">
        <v>72</v>
      </c>
      <c r="G552" s="275"/>
      <c r="H552" s="19" t="str">
        <f t="shared" si="22"/>
        <v>g</v>
      </c>
      <c r="I552" s="18"/>
      <c r="J552" s="20" t="str">
        <f t="shared" si="21"/>
        <v>有機時蔬72g</v>
      </c>
      <c r="K552" s="21" t="str">
        <f>$J552&amp;"+"&amp;$J553&amp;"+"&amp;$J554&amp;"+"&amp;$J555&amp;"+"&amp;J556&amp;"+"&amp;J557&amp;"+"&amp;J558&amp;"+"&amp;$J559&amp;"+"&amp;$J560&amp;"+"&amp;$J561</f>
        <v>有機時蔬72g+++++++++</v>
      </c>
      <c r="L552" s="21" t="s">
        <v>95</v>
      </c>
      <c r="M552" s="18" t="str">
        <f>IF($I552="","",$I552)</f>
        <v/>
      </c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9.5" customHeight="1">
      <c r="A553" s="6"/>
      <c r="B553" s="5"/>
      <c r="C553" s="17"/>
      <c r="D553" s="28"/>
      <c r="E553" s="18"/>
      <c r="F553" s="19"/>
      <c r="G553" s="40"/>
      <c r="H553" s="19" t="str">
        <f t="shared" si="22"/>
        <v/>
      </c>
      <c r="I553" s="18"/>
      <c r="J553" s="20" t="str">
        <f t="shared" si="21"/>
        <v/>
      </c>
      <c r="K553" s="21"/>
      <c r="L553" s="21"/>
      <c r="M553" s="18" t="str">
        <f>IF($I553="","",$I553)</f>
        <v/>
      </c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9.5" customHeight="1">
      <c r="A554" s="6"/>
      <c r="B554" s="5"/>
      <c r="C554" s="17"/>
      <c r="D554" s="18"/>
      <c r="E554" s="18"/>
      <c r="F554" s="19"/>
      <c r="G554" s="40"/>
      <c r="H554" s="19" t="str">
        <f t="shared" si="22"/>
        <v/>
      </c>
      <c r="I554" s="18"/>
      <c r="J554" s="20" t="str">
        <f t="shared" si="21"/>
        <v/>
      </c>
      <c r="K554" s="21"/>
      <c r="L554" s="21"/>
      <c r="M554" s="18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9.5" customHeight="1">
      <c r="A555" s="6"/>
      <c r="B555" s="5"/>
      <c r="C555" s="17"/>
      <c r="D555" s="18"/>
      <c r="E555" s="18"/>
      <c r="F555" s="19"/>
      <c r="G555" s="40"/>
      <c r="H555" s="19" t="str">
        <f t="shared" si="22"/>
        <v/>
      </c>
      <c r="I555" s="18"/>
      <c r="J555" s="20" t="str">
        <f t="shared" si="21"/>
        <v/>
      </c>
      <c r="K555" s="21"/>
      <c r="L555" s="21"/>
      <c r="M555" s="18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9.5" customHeight="1">
      <c r="A556" s="6"/>
      <c r="B556" s="5"/>
      <c r="C556" s="17"/>
      <c r="D556" s="18"/>
      <c r="E556" s="18"/>
      <c r="F556" s="19"/>
      <c r="G556" s="40"/>
      <c r="H556" s="19" t="str">
        <f t="shared" si="22"/>
        <v/>
      </c>
      <c r="I556" s="18"/>
      <c r="J556" s="20" t="str">
        <f t="shared" si="21"/>
        <v/>
      </c>
      <c r="K556" s="21"/>
      <c r="L556" s="21"/>
      <c r="M556" s="18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9.5" customHeight="1">
      <c r="A557" s="6"/>
      <c r="B557" s="5"/>
      <c r="C557" s="17"/>
      <c r="D557" s="18"/>
      <c r="E557" s="18"/>
      <c r="F557" s="19"/>
      <c r="G557" s="40"/>
      <c r="H557" s="19" t="str">
        <f t="shared" si="22"/>
        <v/>
      </c>
      <c r="I557" s="18"/>
      <c r="J557" s="20" t="str">
        <f t="shared" si="21"/>
        <v/>
      </c>
      <c r="K557" s="21"/>
      <c r="L557" s="21"/>
      <c r="M557" s="18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9.5" customHeight="1">
      <c r="A558" s="6"/>
      <c r="B558" s="5"/>
      <c r="C558" s="17"/>
      <c r="D558" s="18"/>
      <c r="E558" s="18"/>
      <c r="F558" s="19"/>
      <c r="G558" s="40"/>
      <c r="H558" s="19" t="str">
        <f t="shared" si="22"/>
        <v/>
      </c>
      <c r="I558" s="18"/>
      <c r="J558" s="20" t="str">
        <f t="shared" si="21"/>
        <v/>
      </c>
      <c r="K558" s="21"/>
      <c r="L558" s="21"/>
      <c r="M558" s="18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9.5" customHeight="1">
      <c r="A559" s="6"/>
      <c r="B559" s="5"/>
      <c r="C559" s="17"/>
      <c r="D559" s="18"/>
      <c r="E559" s="18"/>
      <c r="F559" s="19"/>
      <c r="G559" s="40"/>
      <c r="H559" s="19" t="str">
        <f t="shared" si="22"/>
        <v/>
      </c>
      <c r="I559" s="18"/>
      <c r="J559" s="20" t="str">
        <f t="shared" si="21"/>
        <v/>
      </c>
      <c r="K559" s="21"/>
      <c r="L559" s="21"/>
      <c r="M559" s="18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9.5" customHeight="1">
      <c r="A560" s="6"/>
      <c r="B560" s="5"/>
      <c r="C560" s="17"/>
      <c r="D560" s="18"/>
      <c r="E560" s="18"/>
      <c r="F560" s="19"/>
      <c r="G560" s="40"/>
      <c r="H560" s="19" t="str">
        <f t="shared" si="22"/>
        <v/>
      </c>
      <c r="I560" s="18"/>
      <c r="J560" s="20" t="str">
        <f t="shared" si="21"/>
        <v/>
      </c>
      <c r="K560" s="21"/>
      <c r="L560" s="21"/>
      <c r="M560" s="18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9.5" customHeight="1">
      <c r="A561" s="6"/>
      <c r="B561" s="5"/>
      <c r="C561" s="23"/>
      <c r="D561" s="24"/>
      <c r="E561" s="18"/>
      <c r="F561" s="19"/>
      <c r="G561" s="25"/>
      <c r="H561" s="25" t="str">
        <f t="shared" si="22"/>
        <v/>
      </c>
      <c r="I561" s="24"/>
      <c r="J561" s="20" t="str">
        <f t="shared" si="21"/>
        <v/>
      </c>
      <c r="K561" s="21"/>
      <c r="L561" s="21"/>
      <c r="M561" s="18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9.5" customHeight="1">
      <c r="A562" s="6" t="s">
        <v>85</v>
      </c>
      <c r="B562" s="5">
        <f>SUM(F562:F571)</f>
        <v>480</v>
      </c>
      <c r="C562" s="17"/>
      <c r="D562" s="18" t="str">
        <f>IF(菜單→請菜名都修改這個!$G$13="","",菜單→請菜名都修改這個!$G$13)</f>
        <v>米苔目湯(米苔目、豆芽)</v>
      </c>
      <c r="E562" s="57" t="s">
        <v>556</v>
      </c>
      <c r="F562" s="40">
        <v>150</v>
      </c>
      <c r="G562" s="275"/>
      <c r="H562" s="40" t="str">
        <f>IF($F562="","","g")</f>
        <v>g</v>
      </c>
      <c r="I562" s="18"/>
      <c r="J562" s="20" t="e">
        <f>#REF!&amp;#REF!&amp;$H562</f>
        <v>#REF!</v>
      </c>
      <c r="K562" s="21" t="e">
        <f>$J562&amp;"+"&amp;$J563&amp;"+"&amp;$J564&amp;"+"&amp;$J565&amp;"+"&amp;J566&amp;"+"&amp;J567&amp;"+"&amp;J568&amp;"+"&amp;$J569&amp;"+"&amp;$J570&amp;"+"&amp;$J571</f>
        <v>#REF!</v>
      </c>
      <c r="L562" s="21" t="s">
        <v>137</v>
      </c>
      <c r="M562" s="18" t="str">
        <f>IF($I562="","",$I562)</f>
        <v/>
      </c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9.5" customHeight="1">
      <c r="A563" s="6"/>
      <c r="B563" s="5"/>
      <c r="C563" s="17"/>
      <c r="D563" s="28"/>
      <c r="E563" s="57" t="s">
        <v>557</v>
      </c>
      <c r="F563" s="40">
        <v>250</v>
      </c>
      <c r="G563" s="281"/>
      <c r="H563" s="40" t="str">
        <f>IF($F563="","","g")</f>
        <v>g</v>
      </c>
      <c r="I563" s="18"/>
      <c r="J563" s="20" t="e">
        <f>#REF!&amp;#REF!&amp;$H563</f>
        <v>#REF!</v>
      </c>
      <c r="K563" s="21"/>
      <c r="L563" s="21"/>
      <c r="M563" s="18" t="str">
        <f>IF($I563="","",$I563)</f>
        <v/>
      </c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9.5" customHeight="1">
      <c r="A564" s="6"/>
      <c r="B564" s="5"/>
      <c r="C564" s="17"/>
      <c r="D564" s="18"/>
      <c r="E564" s="81" t="s">
        <v>546</v>
      </c>
      <c r="F564" s="25">
        <v>80</v>
      </c>
      <c r="G564" s="40"/>
      <c r="H564" s="19" t="str">
        <f>IF($F562="","","g")</f>
        <v>g</v>
      </c>
      <c r="I564" s="18"/>
      <c r="J564" s="20" t="str">
        <f>$E562&amp;$F562&amp;$H564</f>
        <v>米苔目150g</v>
      </c>
      <c r="K564" s="21"/>
      <c r="L564" s="21"/>
      <c r="M564" s="18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9.5" customHeight="1">
      <c r="A565" s="6"/>
      <c r="B565" s="5"/>
      <c r="C565" s="17"/>
      <c r="D565" s="289"/>
      <c r="E565" s="295" t="s">
        <v>558</v>
      </c>
      <c r="F565" s="294"/>
      <c r="G565" s="300"/>
      <c r="H565" s="19" t="str">
        <f>IF($F563="","","g")</f>
        <v>g</v>
      </c>
      <c r="I565" s="18"/>
      <c r="J565" s="20" t="str">
        <f>$E563&amp;$F563&amp;$H565</f>
        <v>豆芽菜250g</v>
      </c>
      <c r="K565" s="21"/>
      <c r="L565" s="21"/>
      <c r="M565" s="18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9.5" customHeight="1">
      <c r="A566" s="6"/>
      <c r="B566" s="5"/>
      <c r="C566" s="17"/>
      <c r="D566" s="289"/>
      <c r="E566" s="57"/>
      <c r="F566" s="40"/>
      <c r="G566" s="300"/>
      <c r="H566" s="19" t="str">
        <f>IF($F564="","","g")</f>
        <v>g</v>
      </c>
      <c r="I566" s="18"/>
      <c r="J566" s="20" t="str">
        <f>$E564&amp;$F564&amp;$H566</f>
        <v>龍骨丁80g</v>
      </c>
      <c r="K566" s="21"/>
      <c r="L566" s="21"/>
      <c r="M566" s="18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9.5" customHeight="1">
      <c r="A567" s="6"/>
      <c r="B567" s="5"/>
      <c r="C567" s="17"/>
      <c r="D567" s="18"/>
      <c r="E567" s="57"/>
      <c r="F567" s="40"/>
      <c r="G567" s="40"/>
      <c r="H567" s="19" t="str">
        <f t="shared" si="22"/>
        <v/>
      </c>
      <c r="I567" s="18"/>
      <c r="J567" s="20" t="str">
        <f t="shared" ref="J567:J625" si="23">$E567&amp;$F567&amp;$H567</f>
        <v/>
      </c>
      <c r="K567" s="21"/>
      <c r="L567" s="21"/>
      <c r="M567" s="18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9.5" customHeight="1">
      <c r="A568" s="6"/>
      <c r="B568" s="5"/>
      <c r="C568" s="17"/>
      <c r="D568" s="18"/>
      <c r="E568" s="18"/>
      <c r="F568" s="19"/>
      <c r="G568" s="40"/>
      <c r="H568" s="19" t="str">
        <f t="shared" si="22"/>
        <v/>
      </c>
      <c r="I568" s="18"/>
      <c r="J568" s="20" t="str">
        <f t="shared" si="23"/>
        <v/>
      </c>
      <c r="K568" s="21"/>
      <c r="L568" s="21"/>
      <c r="M568" s="18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9.5" customHeight="1">
      <c r="A569" s="6"/>
      <c r="B569" s="5"/>
      <c r="C569" s="17"/>
      <c r="D569" s="18"/>
      <c r="E569" s="18"/>
      <c r="F569" s="19"/>
      <c r="G569" s="40"/>
      <c r="H569" s="19" t="str">
        <f t="shared" si="22"/>
        <v/>
      </c>
      <c r="I569" s="18"/>
      <c r="J569" s="20" t="str">
        <f t="shared" si="23"/>
        <v/>
      </c>
      <c r="K569" s="21"/>
      <c r="L569" s="21"/>
      <c r="M569" s="18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9.5" customHeight="1">
      <c r="A570" s="6"/>
      <c r="B570" s="5"/>
      <c r="C570" s="17"/>
      <c r="D570" s="18"/>
      <c r="E570" s="18"/>
      <c r="F570" s="19"/>
      <c r="G570" s="40"/>
      <c r="H570" s="19" t="str">
        <f t="shared" si="22"/>
        <v/>
      </c>
      <c r="I570" s="18"/>
      <c r="J570" s="20" t="str">
        <f t="shared" si="23"/>
        <v/>
      </c>
      <c r="K570" s="21"/>
      <c r="L570" s="21"/>
      <c r="M570" s="18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9.5" customHeight="1" thickBot="1">
      <c r="A571" s="6"/>
      <c r="B571" s="5"/>
      <c r="C571" s="32"/>
      <c r="D571" s="33"/>
      <c r="E571" s="33"/>
      <c r="F571" s="34"/>
      <c r="G571" s="34"/>
      <c r="H571" s="34" t="str">
        <f t="shared" si="22"/>
        <v/>
      </c>
      <c r="I571" s="33"/>
      <c r="J571" s="20" t="str">
        <f t="shared" si="23"/>
        <v/>
      </c>
      <c r="K571" s="21"/>
      <c r="L571" s="21"/>
      <c r="M571" s="18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9.5" customHeight="1">
      <c r="A572" s="6" t="s">
        <v>19</v>
      </c>
      <c r="B572" s="5"/>
      <c r="C572" s="39">
        <f>IF($D572="","",$C$520)</f>
        <v>45033</v>
      </c>
      <c r="D572" s="36" t="str">
        <f>IF(菜單→請菜名都修改這個!$H$13="","",菜單→請菜名都修改這個!$H$13)</f>
        <v>水果/豆奶</v>
      </c>
      <c r="E572" s="36"/>
      <c r="F572" s="37"/>
      <c r="G572" s="37"/>
      <c r="H572" s="37" t="str">
        <f t="shared" si="22"/>
        <v/>
      </c>
      <c r="I572" s="36"/>
      <c r="J572" s="20" t="str">
        <f t="shared" si="23"/>
        <v/>
      </c>
      <c r="K572" s="21" t="str">
        <f>$J572</f>
        <v/>
      </c>
      <c r="L572" s="21" t="s">
        <v>86</v>
      </c>
      <c r="M572" s="18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9.5" customHeight="1">
      <c r="A573" s="6" t="s">
        <v>3</v>
      </c>
      <c r="B573" s="5">
        <f>SUM(F573:F582)</f>
        <v>90</v>
      </c>
      <c r="C573" s="17">
        <f>IF($D573="","",菜單→請菜名都修改這個!$A$14)</f>
        <v>45034</v>
      </c>
      <c r="D573" s="18" t="str">
        <f>IF(菜單→請菜名都修改這個!$C$14="","",菜單→請菜名都修改這個!$C$14)</f>
        <v>咖哩炒飯(有機)(肉絲、洋蔥、蛋、三色豆)</v>
      </c>
      <c r="E573" s="57" t="s">
        <v>525</v>
      </c>
      <c r="F573" s="19">
        <v>60</v>
      </c>
      <c r="G573" s="275"/>
      <c r="H573" s="19" t="str">
        <f t="shared" si="22"/>
        <v>g</v>
      </c>
      <c r="I573" s="18"/>
      <c r="J573" s="20" t="str">
        <f t="shared" si="23"/>
        <v>有機白米60g</v>
      </c>
      <c r="K573" s="21" t="str">
        <f>$J573&amp;"+"&amp;$J574&amp;"+"&amp;$J575&amp;"+"&amp;$J576&amp;"+"&amp;J577&amp;"+"&amp;J578&amp;"+"&amp;J579&amp;"+"&amp;$J580&amp;"+"&amp;$J581&amp;"+"&amp;$J582</f>
        <v>有機白米60g+冷凍三色豆15g+肉絲5g+洋蔥小丁5g+CAS殺菌液蛋5g+++++</v>
      </c>
      <c r="L573" s="21" t="s">
        <v>90</v>
      </c>
      <c r="M573" s="18" t="str">
        <f>IF($I573="","",$I573)</f>
        <v/>
      </c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9.5" customHeight="1">
      <c r="A574" s="6"/>
      <c r="B574" s="5"/>
      <c r="C574" s="17"/>
      <c r="D574" s="18"/>
      <c r="E574" s="57" t="s">
        <v>523</v>
      </c>
      <c r="F574" s="19">
        <v>15</v>
      </c>
      <c r="G574" s="40"/>
      <c r="H574" s="19" t="str">
        <f t="shared" si="22"/>
        <v>g</v>
      </c>
      <c r="I574" s="18"/>
      <c r="J574" s="20" t="str">
        <f t="shared" si="23"/>
        <v>冷凍三色豆15g</v>
      </c>
      <c r="K574" s="21"/>
      <c r="L574" s="21"/>
      <c r="M574" s="18" t="str">
        <f>IF($I574="","",$I574)</f>
        <v/>
      </c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9.5" customHeight="1">
      <c r="A575" s="6"/>
      <c r="B575" s="5"/>
      <c r="C575" s="17"/>
      <c r="D575" s="18"/>
      <c r="E575" s="58" t="s">
        <v>524</v>
      </c>
      <c r="F575" s="19">
        <v>5</v>
      </c>
      <c r="G575" s="40"/>
      <c r="H575" s="19" t="str">
        <f t="shared" si="22"/>
        <v>g</v>
      </c>
      <c r="I575" s="18"/>
      <c r="J575" s="20" t="str">
        <f t="shared" si="23"/>
        <v>肉絲5g</v>
      </c>
      <c r="K575" s="21"/>
      <c r="L575" s="21"/>
      <c r="M575" s="18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9.5" customHeight="1">
      <c r="A576" s="6"/>
      <c r="B576" s="5"/>
      <c r="C576" s="17"/>
      <c r="D576" s="18"/>
      <c r="E576" s="58" t="s">
        <v>510</v>
      </c>
      <c r="F576" s="19">
        <v>5</v>
      </c>
      <c r="G576" s="40"/>
      <c r="H576" s="19" t="str">
        <f t="shared" si="22"/>
        <v>g</v>
      </c>
      <c r="I576" s="18"/>
      <c r="J576" s="20" t="str">
        <f t="shared" si="23"/>
        <v>洋蔥小丁5g</v>
      </c>
      <c r="K576" s="21"/>
      <c r="L576" s="21"/>
      <c r="M576" s="18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9.5" customHeight="1">
      <c r="A577" s="6"/>
      <c r="B577" s="5"/>
      <c r="C577" s="17"/>
      <c r="D577" s="18"/>
      <c r="E577" s="58" t="s">
        <v>332</v>
      </c>
      <c r="F577" s="19">
        <v>5</v>
      </c>
      <c r="G577" s="40"/>
      <c r="H577" s="19" t="str">
        <f t="shared" si="22"/>
        <v>g</v>
      </c>
      <c r="I577" s="18"/>
      <c r="J577" s="20" t="str">
        <f t="shared" si="23"/>
        <v>CAS殺菌液蛋5g</v>
      </c>
      <c r="K577" s="21"/>
      <c r="L577" s="21"/>
      <c r="M577" s="18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9.5" customHeight="1">
      <c r="A578" s="6"/>
      <c r="B578" s="5"/>
      <c r="C578" s="17"/>
      <c r="D578" s="18"/>
      <c r="E578" s="58"/>
      <c r="F578" s="19"/>
      <c r="G578" s="40"/>
      <c r="H578" s="19" t="str">
        <f t="shared" si="22"/>
        <v/>
      </c>
      <c r="I578" s="18"/>
      <c r="J578" s="20" t="str">
        <f t="shared" si="23"/>
        <v/>
      </c>
      <c r="K578" s="21"/>
      <c r="L578" s="21"/>
      <c r="M578" s="18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9.5" customHeight="1">
      <c r="A579" s="6"/>
      <c r="B579" s="5"/>
      <c r="C579" s="17"/>
      <c r="D579" s="18"/>
      <c r="E579" s="18"/>
      <c r="F579" s="19"/>
      <c r="G579" s="40"/>
      <c r="H579" s="19" t="str">
        <f t="shared" si="22"/>
        <v/>
      </c>
      <c r="I579" s="18"/>
      <c r="J579" s="20" t="str">
        <f t="shared" si="23"/>
        <v/>
      </c>
      <c r="K579" s="21"/>
      <c r="L579" s="21"/>
      <c r="M579" s="18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6.5" customHeight="1">
      <c r="A580" s="6"/>
      <c r="B580" s="5"/>
      <c r="C580" s="22"/>
      <c r="D580" s="18"/>
      <c r="E580" s="38"/>
      <c r="F580" s="19"/>
      <c r="G580" s="40"/>
      <c r="H580" s="19" t="str">
        <f t="shared" si="22"/>
        <v/>
      </c>
      <c r="I580" s="18"/>
      <c r="J580" s="20" t="str">
        <f t="shared" si="23"/>
        <v/>
      </c>
      <c r="K580" s="21"/>
      <c r="L580" s="21"/>
      <c r="M580" s="18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9.5" customHeight="1">
      <c r="A581" s="6"/>
      <c r="B581" s="5"/>
      <c r="C581" s="17"/>
      <c r="D581" s="18"/>
      <c r="E581" s="18"/>
      <c r="F581" s="19"/>
      <c r="G581" s="40"/>
      <c r="H581" s="19" t="str">
        <f t="shared" si="22"/>
        <v/>
      </c>
      <c r="I581" s="18"/>
      <c r="J581" s="20" t="str">
        <f t="shared" si="23"/>
        <v/>
      </c>
      <c r="K581" s="21"/>
      <c r="L581" s="21"/>
      <c r="M581" s="18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9.5" customHeight="1">
      <c r="A582" s="6"/>
      <c r="B582" s="5"/>
      <c r="C582" s="23"/>
      <c r="D582" s="24"/>
      <c r="E582" s="24"/>
      <c r="F582" s="25"/>
      <c r="G582" s="25"/>
      <c r="H582" s="25" t="str">
        <f t="shared" si="22"/>
        <v/>
      </c>
      <c r="I582" s="24"/>
      <c r="J582" s="20" t="str">
        <f t="shared" si="23"/>
        <v/>
      </c>
      <c r="K582" s="21"/>
      <c r="L582" s="21"/>
      <c r="M582" s="18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9.5" customHeight="1">
      <c r="A583" s="6" t="s">
        <v>4</v>
      </c>
      <c r="B583" s="5">
        <f>SUM(F583:F592)</f>
        <v>90</v>
      </c>
      <c r="C583" s="26">
        <f>$C573</f>
        <v>45034</v>
      </c>
      <c r="D583" s="18" t="str">
        <f>IF(菜單→請菜名都修改這個!$D$14="","",菜單→請菜名都修改這個!$D$14)</f>
        <v>橙汁魚丁(堅)(芋頭、蘋果、鳳梨)</v>
      </c>
      <c r="E583" s="81" t="s">
        <v>475</v>
      </c>
      <c r="F583" s="25">
        <v>60</v>
      </c>
      <c r="G583" s="281"/>
      <c r="H583" s="40" t="str">
        <f t="shared" si="22"/>
        <v>g</v>
      </c>
      <c r="I583" s="18"/>
      <c r="J583" s="20" t="str">
        <f t="shared" si="23"/>
        <v>水鯊魚丁60g</v>
      </c>
      <c r="K583" s="21" t="e">
        <f>$J583&amp;"+"&amp;$J584&amp;"+"&amp;$J585&amp;"+"&amp;$J586&amp;"+"&amp;J587&amp;"+"&amp;J588&amp;"+"&amp;J589&amp;"+"&amp;$J590&amp;"+"&amp;$J591&amp;"+"&amp;$J592</f>
        <v>#REF!</v>
      </c>
      <c r="L583" s="21" t="s">
        <v>138</v>
      </c>
      <c r="M583" s="18" t="str">
        <f>IF($I583="","",$I583)</f>
        <v/>
      </c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9.5" customHeight="1">
      <c r="A584" s="6"/>
      <c r="B584" s="5"/>
      <c r="C584" s="17"/>
      <c r="D584" s="290"/>
      <c r="E584" s="57" t="s">
        <v>476</v>
      </c>
      <c r="F584" s="294">
        <v>30</v>
      </c>
      <c r="G584" s="292"/>
      <c r="H584" s="19" t="str">
        <f>IF($F586="","","g")</f>
        <v/>
      </c>
      <c r="I584" s="18"/>
      <c r="J584" s="20" t="str">
        <f>$E586&amp;$F586&amp;$H584</f>
        <v>蘋果丁</v>
      </c>
      <c r="K584" s="21"/>
      <c r="L584" s="21"/>
      <c r="M584" s="18" t="str">
        <f>IF($I584="","",$I584)</f>
        <v/>
      </c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9.5" customHeight="1">
      <c r="A585" s="6"/>
      <c r="B585" s="5"/>
      <c r="C585" s="17"/>
      <c r="D585" s="18"/>
      <c r="E585" s="286"/>
      <c r="F585" s="294"/>
      <c r="G585" s="275"/>
      <c r="H585" s="19" t="str">
        <f>IF($F587="","","g")</f>
        <v/>
      </c>
      <c r="I585" s="18"/>
      <c r="J585" s="20" t="str">
        <f>$E587&amp;$F587&amp;$H585</f>
        <v>鳳梨丁</v>
      </c>
      <c r="K585" s="21"/>
      <c r="L585" s="21"/>
      <c r="M585" s="18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9.5" customHeight="1">
      <c r="A586" s="6"/>
      <c r="B586" s="5"/>
      <c r="C586" s="17"/>
      <c r="D586" s="18"/>
      <c r="E586" s="57" t="s">
        <v>372</v>
      </c>
      <c r="F586" s="47"/>
      <c r="G586" s="275"/>
      <c r="H586" s="19" t="str">
        <f>IF($F588="","","g")</f>
        <v/>
      </c>
      <c r="I586" s="18"/>
      <c r="J586" s="20" t="str">
        <f>$E588&amp;$F588&amp;$H586</f>
        <v>橙汁</v>
      </c>
      <c r="K586" s="21"/>
      <c r="L586" s="21"/>
      <c r="M586" s="18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9.5" customHeight="1">
      <c r="A587" s="6"/>
      <c r="B587" s="5"/>
      <c r="C587" s="17"/>
      <c r="D587" s="18"/>
      <c r="E587" s="57" t="s">
        <v>373</v>
      </c>
      <c r="F587" s="25"/>
      <c r="G587" s="40"/>
      <c r="H587" s="19" t="e">
        <f>IF(#REF!="","","g")</f>
        <v>#REF!</v>
      </c>
      <c r="I587" s="18"/>
      <c r="J587" s="20" t="e">
        <f>#REF!&amp;#REF!&amp;$H587</f>
        <v>#REF!</v>
      </c>
      <c r="K587" s="21"/>
      <c r="L587" s="21"/>
      <c r="M587" s="18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9.5" customHeight="1">
      <c r="A588" s="6"/>
      <c r="B588" s="5"/>
      <c r="C588" s="17"/>
      <c r="D588" s="18"/>
      <c r="E588" s="301" t="s">
        <v>374</v>
      </c>
      <c r="F588" s="296"/>
      <c r="G588" s="300"/>
      <c r="H588" s="19" t="e">
        <f>IF(#REF!="","","g")</f>
        <v>#REF!</v>
      </c>
      <c r="I588" s="18"/>
      <c r="J588" s="20" t="e">
        <f>#REF!&amp;#REF!&amp;$H588</f>
        <v>#REF!</v>
      </c>
      <c r="K588" s="21"/>
      <c r="L588" s="21"/>
      <c r="M588" s="18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9.5" customHeight="1">
      <c r="A589" s="6"/>
      <c r="B589" s="5"/>
      <c r="C589" s="17"/>
      <c r="D589" s="18"/>
      <c r="E589" s="18"/>
      <c r="F589" s="47"/>
      <c r="G589" s="40"/>
      <c r="H589" s="19" t="str">
        <f t="shared" si="22"/>
        <v/>
      </c>
      <c r="I589" s="18"/>
      <c r="J589" s="20" t="str">
        <f t="shared" si="23"/>
        <v/>
      </c>
      <c r="K589" s="21"/>
      <c r="L589" s="21"/>
      <c r="M589" s="18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9.5" customHeight="1">
      <c r="A590" s="6"/>
      <c r="B590" s="5"/>
      <c r="C590" s="17"/>
      <c r="D590" s="18"/>
      <c r="E590" s="18"/>
      <c r="F590" s="19"/>
      <c r="G590" s="40"/>
      <c r="H590" s="19" t="str">
        <f t="shared" si="22"/>
        <v/>
      </c>
      <c r="I590" s="18"/>
      <c r="J590" s="20" t="str">
        <f t="shared" si="23"/>
        <v/>
      </c>
      <c r="K590" s="21"/>
      <c r="L590" s="21"/>
      <c r="M590" s="18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9.5" customHeight="1">
      <c r="A591" s="6"/>
      <c r="B591" s="5"/>
      <c r="C591" s="17"/>
      <c r="D591" s="18"/>
      <c r="E591" s="18"/>
      <c r="F591" s="19"/>
      <c r="G591" s="40"/>
      <c r="H591" s="19" t="str">
        <f t="shared" si="22"/>
        <v/>
      </c>
      <c r="I591" s="18"/>
      <c r="J591" s="20" t="str">
        <f t="shared" si="23"/>
        <v/>
      </c>
      <c r="K591" s="21"/>
      <c r="L591" s="21"/>
      <c r="M591" s="18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9.5" customHeight="1">
      <c r="A592" s="6"/>
      <c r="B592" s="5"/>
      <c r="C592" s="23"/>
      <c r="D592" s="24"/>
      <c r="E592" s="18"/>
      <c r="F592" s="25"/>
      <c r="G592" s="25"/>
      <c r="H592" s="25" t="str">
        <f t="shared" si="22"/>
        <v/>
      </c>
      <c r="I592" s="24"/>
      <c r="J592" s="20" t="str">
        <f t="shared" si="23"/>
        <v/>
      </c>
      <c r="K592" s="21"/>
      <c r="L592" s="21"/>
      <c r="M592" s="18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9.5" customHeight="1">
      <c r="A593" s="6" t="s">
        <v>5</v>
      </c>
      <c r="B593" s="5">
        <f>SUM(F593:F602)</f>
        <v>70</v>
      </c>
      <c r="C593" s="17"/>
      <c r="D593" s="18" t="str">
        <f>IF(菜單→請菜名都修改這個!$E$14="","",菜單→請菜名都修改這個!$E$14)</f>
        <v>日式關東煮(白K、紅K)</v>
      </c>
      <c r="E593" s="57" t="s">
        <v>376</v>
      </c>
      <c r="F593" s="19">
        <v>30</v>
      </c>
      <c r="G593" s="281"/>
      <c r="H593" s="19" t="str">
        <f t="shared" si="22"/>
        <v>g</v>
      </c>
      <c r="I593" s="18"/>
      <c r="J593" s="20" t="str">
        <f t="shared" si="23"/>
        <v>白蘿蔔中丁30g</v>
      </c>
      <c r="K593" s="21" t="str">
        <f>$J593&amp;"+"&amp;$J594&amp;"+"&amp;$J595&amp;"+"&amp;$J596&amp;"+"&amp;J597&amp;"+"&amp;J598&amp;"+"&amp;J599&amp;"+"&amp;$J600&amp;"+"&amp;$J601&amp;"+"&amp;$J602</f>
        <v>白蘿蔔中丁30g+紅蘿蔔中丁20g+海帶結10g+非基改油豆腐10g++++++</v>
      </c>
      <c r="L593" s="21" t="s">
        <v>139</v>
      </c>
      <c r="M593" s="18" t="str">
        <f>IF($I593="","",$I593)</f>
        <v/>
      </c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9.5" customHeight="1">
      <c r="A594" s="6"/>
      <c r="B594" s="5"/>
      <c r="C594" s="17"/>
      <c r="D594" s="28"/>
      <c r="E594" s="57" t="s">
        <v>375</v>
      </c>
      <c r="F594" s="19">
        <v>20</v>
      </c>
      <c r="G594" s="275"/>
      <c r="H594" s="19" t="str">
        <f t="shared" si="22"/>
        <v>g</v>
      </c>
      <c r="I594" s="18"/>
      <c r="J594" s="20" t="str">
        <f t="shared" si="23"/>
        <v>紅蘿蔔中丁20g</v>
      </c>
      <c r="K594" s="21"/>
      <c r="L594" s="21"/>
      <c r="M594" s="18" t="str">
        <f>IF($I594="","",$I594)</f>
        <v/>
      </c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9.5" customHeight="1">
      <c r="A595" s="6"/>
      <c r="B595" s="5"/>
      <c r="C595" s="17"/>
      <c r="D595" s="18"/>
      <c r="E595" s="57" t="s">
        <v>377</v>
      </c>
      <c r="F595" s="19">
        <v>10</v>
      </c>
      <c r="G595" s="275"/>
      <c r="H595" s="19" t="str">
        <f t="shared" si="22"/>
        <v>g</v>
      </c>
      <c r="I595" s="18"/>
      <c r="J595" s="20" t="str">
        <f t="shared" si="23"/>
        <v>海帶結10g</v>
      </c>
      <c r="K595" s="21"/>
      <c r="L595" s="21"/>
      <c r="M595" s="18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9.5" customHeight="1">
      <c r="A596" s="6"/>
      <c r="B596" s="5"/>
      <c r="C596" s="17"/>
      <c r="D596" s="18"/>
      <c r="E596" s="57" t="s">
        <v>378</v>
      </c>
      <c r="F596" s="19">
        <v>10</v>
      </c>
      <c r="G596" s="275"/>
      <c r="H596" s="19" t="str">
        <f t="shared" si="22"/>
        <v>g</v>
      </c>
      <c r="I596" s="18"/>
      <c r="J596" s="20" t="str">
        <f t="shared" si="23"/>
        <v>非基改油豆腐10g</v>
      </c>
      <c r="K596" s="21"/>
      <c r="L596" s="21"/>
      <c r="M596" s="18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9.5" customHeight="1">
      <c r="A597" s="6"/>
      <c r="B597" s="5"/>
      <c r="C597" s="17"/>
      <c r="D597" s="18"/>
      <c r="E597" s="57"/>
      <c r="F597" s="19"/>
      <c r="G597" s="40"/>
      <c r="H597" s="19" t="str">
        <f t="shared" si="22"/>
        <v/>
      </c>
      <c r="I597" s="18"/>
      <c r="J597" s="20" t="str">
        <f t="shared" si="23"/>
        <v/>
      </c>
      <c r="K597" s="21"/>
      <c r="L597" s="21"/>
      <c r="M597" s="18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9.5" customHeight="1">
      <c r="A598" s="6"/>
      <c r="B598" s="5"/>
      <c r="C598" s="17"/>
      <c r="D598" s="18"/>
      <c r="E598" s="18"/>
      <c r="F598" s="19"/>
      <c r="G598" s="40"/>
      <c r="H598" s="19" t="str">
        <f t="shared" si="22"/>
        <v/>
      </c>
      <c r="I598" s="18"/>
      <c r="J598" s="20" t="str">
        <f t="shared" si="23"/>
        <v/>
      </c>
      <c r="K598" s="21"/>
      <c r="L598" s="21"/>
      <c r="M598" s="18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9.5" customHeight="1">
      <c r="A599" s="6"/>
      <c r="B599" s="5"/>
      <c r="C599" s="17"/>
      <c r="D599" s="18"/>
      <c r="E599" s="18"/>
      <c r="F599" s="19"/>
      <c r="G599" s="40"/>
      <c r="H599" s="19" t="str">
        <f t="shared" si="22"/>
        <v/>
      </c>
      <c r="I599" s="18"/>
      <c r="J599" s="20" t="str">
        <f t="shared" si="23"/>
        <v/>
      </c>
      <c r="K599" s="21"/>
      <c r="L599" s="21"/>
      <c r="M599" s="18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9.5" customHeight="1">
      <c r="A600" s="6"/>
      <c r="B600" s="5"/>
      <c r="C600" s="17"/>
      <c r="D600" s="18"/>
      <c r="E600" s="18"/>
      <c r="F600" s="19"/>
      <c r="G600" s="40"/>
      <c r="H600" s="19" t="str">
        <f t="shared" si="22"/>
        <v/>
      </c>
      <c r="I600" s="18"/>
      <c r="J600" s="20" t="str">
        <f t="shared" si="23"/>
        <v/>
      </c>
      <c r="K600" s="21"/>
      <c r="L600" s="21"/>
      <c r="M600" s="18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9.5" customHeight="1">
      <c r="A601" s="6"/>
      <c r="B601" s="5"/>
      <c r="C601" s="17"/>
      <c r="D601" s="18"/>
      <c r="E601" s="18"/>
      <c r="F601" s="19"/>
      <c r="G601" s="40"/>
      <c r="H601" s="19" t="str">
        <f t="shared" si="22"/>
        <v/>
      </c>
      <c r="I601" s="18"/>
      <c r="J601" s="20" t="str">
        <f t="shared" si="23"/>
        <v/>
      </c>
      <c r="K601" s="21"/>
      <c r="L601" s="21"/>
      <c r="M601" s="18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9.5" customHeight="1">
      <c r="A602" s="6"/>
      <c r="B602" s="5"/>
      <c r="C602" s="23"/>
      <c r="D602" s="24"/>
      <c r="E602" s="24"/>
      <c r="F602" s="25"/>
      <c r="G602" s="25"/>
      <c r="H602" s="25" t="str">
        <f t="shared" si="22"/>
        <v/>
      </c>
      <c r="I602" s="24"/>
      <c r="J602" s="20" t="str">
        <f t="shared" si="23"/>
        <v/>
      </c>
      <c r="K602" s="21"/>
      <c r="L602" s="21"/>
      <c r="M602" s="18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9.5" customHeight="1">
      <c r="A603" s="6" t="s">
        <v>6</v>
      </c>
      <c r="B603" s="5">
        <f>SUM(F603:F612)</f>
        <v>72</v>
      </c>
      <c r="C603" s="17"/>
      <c r="D603" s="18" t="str">
        <f>IF(菜單→請菜名都修改這個!$F$14="","",菜單→請菜名都修改這個!$F$14)</f>
        <v>有機味美菜</v>
      </c>
      <c r="E603" s="58" t="s">
        <v>341</v>
      </c>
      <c r="F603" s="19">
        <v>72</v>
      </c>
      <c r="G603" s="275"/>
      <c r="H603" s="19" t="str">
        <f t="shared" si="22"/>
        <v>g</v>
      </c>
      <c r="I603" s="18"/>
      <c r="J603" s="20" t="str">
        <f t="shared" si="23"/>
        <v>有機時蔬72g</v>
      </c>
      <c r="K603" s="21" t="str">
        <f>$J603&amp;"+"&amp;$J604&amp;"+"&amp;$J605&amp;"+"&amp;$J606&amp;"+"&amp;J607&amp;"+"&amp;J608&amp;"+"&amp;J609&amp;"+"&amp;$J610&amp;"+"&amp;$J611&amp;"+"&amp;$J612</f>
        <v>有機時蔬72g+++++++++</v>
      </c>
      <c r="L603" s="21" t="s">
        <v>84</v>
      </c>
      <c r="M603" s="18" t="str">
        <f>IF($I603="","",$I603)</f>
        <v/>
      </c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9.5" customHeight="1">
      <c r="A604" s="6"/>
      <c r="B604" s="5"/>
      <c r="C604" s="17"/>
      <c r="D604" s="28"/>
      <c r="E604" s="18"/>
      <c r="F604" s="19"/>
      <c r="G604" s="40"/>
      <c r="H604" s="19" t="str">
        <f t="shared" si="22"/>
        <v/>
      </c>
      <c r="I604" s="18"/>
      <c r="J604" s="20" t="str">
        <f t="shared" si="23"/>
        <v/>
      </c>
      <c r="K604" s="21"/>
      <c r="L604" s="21"/>
      <c r="M604" s="18" t="str">
        <f>IF($I604="","",$I604)</f>
        <v/>
      </c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9.5" customHeight="1">
      <c r="A605" s="6"/>
      <c r="B605" s="5"/>
      <c r="C605" s="17"/>
      <c r="D605" s="18"/>
      <c r="E605" s="18"/>
      <c r="F605" s="19"/>
      <c r="G605" s="40"/>
      <c r="H605" s="19" t="str">
        <f t="shared" si="22"/>
        <v/>
      </c>
      <c r="I605" s="18"/>
      <c r="J605" s="20" t="str">
        <f t="shared" si="23"/>
        <v/>
      </c>
      <c r="K605" s="21"/>
      <c r="L605" s="21"/>
      <c r="M605" s="18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9.5" customHeight="1">
      <c r="A606" s="6"/>
      <c r="B606" s="5"/>
      <c r="C606" s="17"/>
      <c r="D606" s="18"/>
      <c r="E606" s="18"/>
      <c r="F606" s="19"/>
      <c r="G606" s="40"/>
      <c r="H606" s="19" t="str">
        <f t="shared" si="22"/>
        <v/>
      </c>
      <c r="I606" s="18"/>
      <c r="J606" s="20" t="str">
        <f t="shared" si="23"/>
        <v/>
      </c>
      <c r="K606" s="21"/>
      <c r="L606" s="21"/>
      <c r="M606" s="18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9.5" customHeight="1">
      <c r="A607" s="6"/>
      <c r="B607" s="5"/>
      <c r="C607" s="17"/>
      <c r="D607" s="18"/>
      <c r="E607" s="18"/>
      <c r="F607" s="19"/>
      <c r="G607" s="40"/>
      <c r="H607" s="19" t="str">
        <f t="shared" si="22"/>
        <v/>
      </c>
      <c r="I607" s="18"/>
      <c r="J607" s="20" t="str">
        <f t="shared" si="23"/>
        <v/>
      </c>
      <c r="K607" s="21"/>
      <c r="L607" s="21"/>
      <c r="M607" s="18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9.5" customHeight="1">
      <c r="A608" s="6"/>
      <c r="B608" s="5"/>
      <c r="C608" s="17"/>
      <c r="D608" s="18"/>
      <c r="E608" s="18"/>
      <c r="F608" s="19"/>
      <c r="G608" s="40"/>
      <c r="H608" s="19" t="str">
        <f t="shared" si="22"/>
        <v/>
      </c>
      <c r="I608" s="18"/>
      <c r="J608" s="20" t="str">
        <f t="shared" si="23"/>
        <v/>
      </c>
      <c r="K608" s="21"/>
      <c r="L608" s="21"/>
      <c r="M608" s="18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9.5" customHeight="1">
      <c r="A609" s="6"/>
      <c r="B609" s="5"/>
      <c r="C609" s="17"/>
      <c r="D609" s="18"/>
      <c r="E609" s="18"/>
      <c r="F609" s="19"/>
      <c r="G609" s="40"/>
      <c r="H609" s="19" t="str">
        <f t="shared" si="22"/>
        <v/>
      </c>
      <c r="I609" s="18"/>
      <c r="J609" s="20" t="str">
        <f t="shared" si="23"/>
        <v/>
      </c>
      <c r="K609" s="21"/>
      <c r="L609" s="21"/>
      <c r="M609" s="18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9.5" customHeight="1">
      <c r="A610" s="6"/>
      <c r="B610" s="5"/>
      <c r="C610" s="17"/>
      <c r="D610" s="18"/>
      <c r="E610" s="18"/>
      <c r="F610" s="19"/>
      <c r="G610" s="40"/>
      <c r="H610" s="19" t="str">
        <f t="shared" si="22"/>
        <v/>
      </c>
      <c r="I610" s="18"/>
      <c r="J610" s="20" t="str">
        <f t="shared" si="23"/>
        <v/>
      </c>
      <c r="K610" s="21"/>
      <c r="L610" s="21"/>
      <c r="M610" s="18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9.5" customHeight="1">
      <c r="A611" s="6"/>
      <c r="B611" s="5"/>
      <c r="C611" s="17"/>
      <c r="D611" s="18"/>
      <c r="E611" s="18"/>
      <c r="F611" s="19"/>
      <c r="G611" s="40"/>
      <c r="H611" s="19" t="str">
        <f t="shared" si="22"/>
        <v/>
      </c>
      <c r="I611" s="18"/>
      <c r="J611" s="20" t="str">
        <f t="shared" si="23"/>
        <v/>
      </c>
      <c r="K611" s="21"/>
      <c r="L611" s="21"/>
      <c r="M611" s="18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9.5" customHeight="1">
      <c r="A612" s="6"/>
      <c r="B612" s="5"/>
      <c r="C612" s="23"/>
      <c r="D612" s="24"/>
      <c r="E612" s="24"/>
      <c r="F612" s="25"/>
      <c r="G612" s="25"/>
      <c r="H612" s="25" t="str">
        <f t="shared" si="22"/>
        <v/>
      </c>
      <c r="I612" s="24"/>
      <c r="J612" s="20" t="str">
        <f t="shared" si="23"/>
        <v/>
      </c>
      <c r="K612" s="21"/>
      <c r="L612" s="21"/>
      <c r="M612" s="18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9.5" customHeight="1">
      <c r="A613" s="6" t="s">
        <v>85</v>
      </c>
      <c r="B613" s="5">
        <f>SUM(F613:F622)</f>
        <v>450</v>
      </c>
      <c r="C613" s="17"/>
      <c r="D613" s="18" t="str">
        <f>IF(菜單→請菜名都修改這個!$G$14="","",菜單→請菜名都修改這個!$G$14)</f>
        <v>味噌蛋花湯</v>
      </c>
      <c r="E613" s="58" t="s">
        <v>332</v>
      </c>
      <c r="F613" s="40">
        <v>50</v>
      </c>
      <c r="G613" s="281"/>
      <c r="H613" s="19" t="str">
        <f t="shared" si="22"/>
        <v>g</v>
      </c>
      <c r="I613" s="18"/>
      <c r="J613" s="20" t="str">
        <f t="shared" si="23"/>
        <v>CAS殺菌液蛋50g</v>
      </c>
      <c r="K613" s="21" t="str">
        <f>$J613&amp;"+"&amp;$J614&amp;"+"&amp;$J615&amp;"+"&amp;$J616&amp;"+"&amp;J617&amp;"+"&amp;J618&amp;"+"&amp;J619&amp;"+"&amp;$J620&amp;"+"&amp;$J621&amp;"+"&amp;$J622</f>
        <v>CAS殺菌液蛋50g+板豆腐小丁150g+洋蔥絲250g+味噌++++++</v>
      </c>
      <c r="L613" s="21" t="s">
        <v>140</v>
      </c>
      <c r="M613" s="18" t="str">
        <f>IF($I613="","",$I613)</f>
        <v/>
      </c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9.5" customHeight="1">
      <c r="A614" s="6"/>
      <c r="B614" s="5"/>
      <c r="C614" s="17"/>
      <c r="D614" s="28"/>
      <c r="E614" s="57" t="s">
        <v>540</v>
      </c>
      <c r="F614" s="40">
        <v>150</v>
      </c>
      <c r="G614" s="275"/>
      <c r="H614" s="19" t="str">
        <f t="shared" si="22"/>
        <v>g</v>
      </c>
      <c r="I614" s="18"/>
      <c r="J614" s="20" t="str">
        <f t="shared" si="23"/>
        <v>板豆腐小丁150g</v>
      </c>
      <c r="K614" s="21"/>
      <c r="L614" s="21"/>
      <c r="M614" s="18" t="str">
        <f>IF($I614="","",$I614)</f>
        <v/>
      </c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9.5" customHeight="1">
      <c r="A615" s="6"/>
      <c r="B615" s="5"/>
      <c r="C615" s="17"/>
      <c r="D615" s="18"/>
      <c r="E615" s="41" t="s">
        <v>541</v>
      </c>
      <c r="F615" s="40">
        <v>250</v>
      </c>
      <c r="G615" s="281"/>
      <c r="H615" s="19" t="str">
        <f t="shared" si="22"/>
        <v>g</v>
      </c>
      <c r="I615" s="18"/>
      <c r="J615" s="20" t="str">
        <f t="shared" si="23"/>
        <v>洋蔥絲250g</v>
      </c>
      <c r="K615" s="21"/>
      <c r="L615" s="21"/>
      <c r="M615" s="18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9.5" customHeight="1">
      <c r="A616" s="6"/>
      <c r="B616" s="5"/>
      <c r="C616" s="17"/>
      <c r="D616" s="18"/>
      <c r="E616" s="41" t="s">
        <v>542</v>
      </c>
      <c r="F616" s="40"/>
      <c r="G616" s="40"/>
      <c r="H616" s="19" t="str">
        <f t="shared" si="22"/>
        <v/>
      </c>
      <c r="I616" s="18"/>
      <c r="J616" s="20" t="str">
        <f t="shared" si="23"/>
        <v>味噌</v>
      </c>
      <c r="K616" s="21"/>
      <c r="L616" s="21"/>
      <c r="M616" s="18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9.5" customHeight="1">
      <c r="A617" s="6"/>
      <c r="B617" s="5"/>
      <c r="C617" s="17"/>
      <c r="D617" s="18"/>
      <c r="E617" s="18"/>
      <c r="F617" s="19"/>
      <c r="G617" s="40"/>
      <c r="H617" s="19" t="str">
        <f t="shared" si="22"/>
        <v/>
      </c>
      <c r="I617" s="18"/>
      <c r="J617" s="20" t="str">
        <f t="shared" si="23"/>
        <v/>
      </c>
      <c r="K617" s="21"/>
      <c r="L617" s="21"/>
      <c r="M617" s="18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9.5" customHeight="1">
      <c r="A618" s="6"/>
      <c r="B618" s="5"/>
      <c r="C618" s="17"/>
      <c r="D618" s="18"/>
      <c r="E618" s="18"/>
      <c r="F618" s="19"/>
      <c r="G618" s="40"/>
      <c r="H618" s="19" t="str">
        <f t="shared" si="22"/>
        <v/>
      </c>
      <c r="I618" s="18"/>
      <c r="J618" s="20" t="str">
        <f t="shared" si="23"/>
        <v/>
      </c>
      <c r="K618" s="21"/>
      <c r="L618" s="21"/>
      <c r="M618" s="18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9.5" customHeight="1">
      <c r="A619" s="6"/>
      <c r="B619" s="5"/>
      <c r="C619" s="17"/>
      <c r="D619" s="18"/>
      <c r="E619" s="18"/>
      <c r="F619" s="19"/>
      <c r="G619" s="40"/>
      <c r="H619" s="19" t="str">
        <f t="shared" si="22"/>
        <v/>
      </c>
      <c r="I619" s="18"/>
      <c r="J619" s="20" t="str">
        <f t="shared" si="23"/>
        <v/>
      </c>
      <c r="K619" s="21"/>
      <c r="L619" s="21"/>
      <c r="M619" s="18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9.5" customHeight="1">
      <c r="A620" s="6"/>
      <c r="B620" s="5"/>
      <c r="C620" s="17"/>
      <c r="D620" s="18"/>
      <c r="E620" s="18"/>
      <c r="F620" s="19"/>
      <c r="G620" s="40"/>
      <c r="H620" s="19" t="str">
        <f t="shared" si="22"/>
        <v/>
      </c>
      <c r="I620" s="18"/>
      <c r="J620" s="20" t="str">
        <f t="shared" si="23"/>
        <v/>
      </c>
      <c r="K620" s="21"/>
      <c r="L620" s="21"/>
      <c r="M620" s="18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9.5" customHeight="1">
      <c r="A621" s="6"/>
      <c r="B621" s="5"/>
      <c r="C621" s="17"/>
      <c r="D621" s="18"/>
      <c r="E621" s="18"/>
      <c r="F621" s="19"/>
      <c r="G621" s="40"/>
      <c r="H621" s="19" t="str">
        <f t="shared" si="22"/>
        <v/>
      </c>
      <c r="I621" s="18"/>
      <c r="J621" s="20" t="str">
        <f t="shared" si="23"/>
        <v/>
      </c>
      <c r="K621" s="21"/>
      <c r="L621" s="21"/>
      <c r="M621" s="18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9.5" customHeight="1" thickBot="1">
      <c r="A622" s="6"/>
      <c r="B622" s="5"/>
      <c r="C622" s="32"/>
      <c r="D622" s="33"/>
      <c r="E622" s="33"/>
      <c r="F622" s="34"/>
      <c r="G622" s="34"/>
      <c r="H622" s="34" t="str">
        <f t="shared" si="22"/>
        <v/>
      </c>
      <c r="I622" s="33"/>
      <c r="J622" s="20" t="str">
        <f t="shared" si="23"/>
        <v/>
      </c>
      <c r="K622" s="21"/>
      <c r="L622" s="21"/>
      <c r="M622" s="18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9.5" customHeight="1">
      <c r="A623" s="6" t="s">
        <v>19</v>
      </c>
      <c r="B623" s="5"/>
      <c r="C623" s="39">
        <f>IF($D623="","",$C$573)</f>
        <v>45034</v>
      </c>
      <c r="D623" s="36" t="str">
        <f>IF(菜單→請菜名都修改這個!$H$14="","",菜單→請菜名都修改這個!$H$14)</f>
        <v>水果</v>
      </c>
      <c r="E623" s="36"/>
      <c r="F623" s="37"/>
      <c r="G623" s="37"/>
      <c r="H623" s="37" t="str">
        <f t="shared" si="22"/>
        <v/>
      </c>
      <c r="I623" s="36"/>
      <c r="J623" s="20" t="str">
        <f t="shared" si="23"/>
        <v/>
      </c>
      <c r="K623" s="21" t="str">
        <f>$J623</f>
        <v/>
      </c>
      <c r="L623" s="21" t="s">
        <v>86</v>
      </c>
      <c r="M623" s="18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9.5" customHeight="1">
      <c r="A624" s="6" t="s">
        <v>3</v>
      </c>
      <c r="B624" s="5">
        <f>SUM(F624:F633)</f>
        <v>80</v>
      </c>
      <c r="C624" s="17">
        <f>IF($D624="","",菜單→請菜名都修改這個!$A$15)</f>
        <v>45035</v>
      </c>
      <c r="D624" s="18" t="str">
        <f>IF(菜單→請菜名都修改這個!$C$15="","",菜單→請菜名都修改這個!$C$15)</f>
        <v>胚芽飯</v>
      </c>
      <c r="E624" s="57" t="s">
        <v>192</v>
      </c>
      <c r="F624" s="19">
        <v>65</v>
      </c>
      <c r="G624" s="275"/>
      <c r="H624" s="19" t="str">
        <f t="shared" si="22"/>
        <v>g</v>
      </c>
      <c r="I624" s="18"/>
      <c r="J624" s="20" t="str">
        <f t="shared" si="23"/>
        <v>白米65g</v>
      </c>
      <c r="K624" s="21" t="str">
        <f>$J624&amp;"+"&amp;$J625&amp;"+"&amp;$J626&amp;"+"&amp;$J627&amp;"+"&amp;J628&amp;"+"&amp;J629&amp;"+"&amp;J630&amp;"+"&amp;$J631&amp;"+"&amp;$J632&amp;"+"&amp;$J633</f>
        <v>白米65g+糙米10g+胚芽米5g+++++++</v>
      </c>
      <c r="L624" s="21" t="s">
        <v>124</v>
      </c>
      <c r="M624" s="18" t="str">
        <f>IF($I624="","",$I624)</f>
        <v/>
      </c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9.5" customHeight="1">
      <c r="A625" s="6"/>
      <c r="B625" s="5"/>
      <c r="C625" s="17"/>
      <c r="D625" s="18"/>
      <c r="E625" s="57" t="s">
        <v>191</v>
      </c>
      <c r="F625" s="19">
        <v>10</v>
      </c>
      <c r="G625" s="275"/>
      <c r="H625" s="19" t="str">
        <f t="shared" si="22"/>
        <v>g</v>
      </c>
      <c r="I625" s="18"/>
      <c r="J625" s="20" t="str">
        <f t="shared" si="23"/>
        <v>糙米10g</v>
      </c>
      <c r="K625" s="21"/>
      <c r="L625" s="21"/>
      <c r="M625" s="18" t="str">
        <f>IF($I625="","",$I625)</f>
        <v/>
      </c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9.5" customHeight="1">
      <c r="A626" s="6"/>
      <c r="B626" s="5"/>
      <c r="C626" s="17"/>
      <c r="D626" s="18"/>
      <c r="E626" s="57" t="s">
        <v>193</v>
      </c>
      <c r="F626" s="19">
        <v>5</v>
      </c>
      <c r="G626" s="275"/>
      <c r="H626" s="19" t="str">
        <f t="shared" si="22"/>
        <v>g</v>
      </c>
      <c r="I626" s="18"/>
      <c r="J626" s="20" t="str">
        <f t="shared" ref="J626:J689" si="24">$E626&amp;$F626&amp;$H626</f>
        <v>胚芽米5g</v>
      </c>
      <c r="K626" s="21"/>
      <c r="L626" s="21"/>
      <c r="M626" s="18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9.5" customHeight="1">
      <c r="A627" s="6"/>
      <c r="B627" s="5"/>
      <c r="C627" s="17"/>
      <c r="D627" s="18"/>
      <c r="E627" s="57"/>
      <c r="F627" s="19"/>
      <c r="G627" s="40"/>
      <c r="H627" s="19" t="str">
        <f t="shared" si="22"/>
        <v/>
      </c>
      <c r="I627" s="18"/>
      <c r="J627" s="20" t="str">
        <f t="shared" si="24"/>
        <v/>
      </c>
      <c r="K627" s="21"/>
      <c r="L627" s="21"/>
      <c r="M627" s="18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9.5" customHeight="1">
      <c r="A628" s="6"/>
      <c r="B628" s="5"/>
      <c r="C628" s="17"/>
      <c r="D628" s="18"/>
      <c r="E628" s="18"/>
      <c r="F628" s="19"/>
      <c r="G628" s="40"/>
      <c r="H628" s="19" t="str">
        <f t="shared" si="22"/>
        <v/>
      </c>
      <c r="I628" s="18"/>
      <c r="J628" s="20" t="str">
        <f t="shared" si="24"/>
        <v/>
      </c>
      <c r="K628" s="21"/>
      <c r="L628" s="21"/>
      <c r="M628" s="18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9.5" customHeight="1">
      <c r="A629" s="6"/>
      <c r="B629" s="5"/>
      <c r="C629" s="17"/>
      <c r="D629" s="18"/>
      <c r="E629" s="18"/>
      <c r="F629" s="19"/>
      <c r="G629" s="40"/>
      <c r="H629" s="19" t="str">
        <f t="shared" si="22"/>
        <v/>
      </c>
      <c r="I629" s="18"/>
      <c r="J629" s="20" t="str">
        <f t="shared" si="24"/>
        <v/>
      </c>
      <c r="K629" s="21"/>
      <c r="L629" s="21"/>
      <c r="M629" s="18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9.5" customHeight="1">
      <c r="A630" s="6"/>
      <c r="B630" s="5"/>
      <c r="C630" s="17"/>
      <c r="D630" s="18"/>
      <c r="E630" s="18"/>
      <c r="F630" s="19"/>
      <c r="G630" s="40"/>
      <c r="H630" s="19" t="str">
        <f t="shared" si="22"/>
        <v/>
      </c>
      <c r="I630" s="18"/>
      <c r="J630" s="20" t="str">
        <f t="shared" si="24"/>
        <v/>
      </c>
      <c r="K630" s="21"/>
      <c r="L630" s="21"/>
      <c r="M630" s="18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6.5" customHeight="1">
      <c r="A631" s="6"/>
      <c r="B631" s="5"/>
      <c r="C631" s="22"/>
      <c r="D631" s="18"/>
      <c r="E631" s="18"/>
      <c r="F631" s="19"/>
      <c r="G631" s="40"/>
      <c r="H631" s="19" t="str">
        <f t="shared" si="22"/>
        <v/>
      </c>
      <c r="I631" s="18"/>
      <c r="J631" s="20" t="str">
        <f t="shared" si="24"/>
        <v/>
      </c>
      <c r="K631" s="21"/>
      <c r="L631" s="21"/>
      <c r="M631" s="18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9.5" customHeight="1">
      <c r="A632" s="6"/>
      <c r="B632" s="5"/>
      <c r="C632" s="17"/>
      <c r="D632" s="18"/>
      <c r="E632" s="18"/>
      <c r="F632" s="19"/>
      <c r="G632" s="40"/>
      <c r="H632" s="19" t="str">
        <f t="shared" si="22"/>
        <v/>
      </c>
      <c r="I632" s="18"/>
      <c r="J632" s="20" t="str">
        <f t="shared" si="24"/>
        <v/>
      </c>
      <c r="K632" s="21"/>
      <c r="L632" s="21"/>
      <c r="M632" s="18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9.5" customHeight="1">
      <c r="A633" s="6"/>
      <c r="B633" s="5"/>
      <c r="C633" s="23"/>
      <c r="D633" s="24"/>
      <c r="E633" s="24"/>
      <c r="F633" s="25"/>
      <c r="G633" s="25"/>
      <c r="H633" s="19" t="str">
        <f t="shared" si="22"/>
        <v/>
      </c>
      <c r="I633" s="24"/>
      <c r="J633" s="20" t="str">
        <f t="shared" si="24"/>
        <v/>
      </c>
      <c r="K633" s="21"/>
      <c r="L633" s="21"/>
      <c r="M633" s="18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9.5" customHeight="1">
      <c r="A634" s="6" t="s">
        <v>4</v>
      </c>
      <c r="B634" s="5">
        <f>SUM(F634:F643)</f>
        <v>90</v>
      </c>
      <c r="C634" s="26">
        <f>$C624</f>
        <v>45035</v>
      </c>
      <c r="D634" s="18" t="str">
        <f>IF(菜單→請菜名都修改這個!$D$15="","",菜單→請菜名都修改這個!$D$15)</f>
        <v>馬鈴薯燉肉(紅蘿蔔、馬鈴薯)</v>
      </c>
      <c r="E634" s="57" t="s">
        <v>379</v>
      </c>
      <c r="F634" s="19">
        <v>60</v>
      </c>
      <c r="G634" s="281"/>
      <c r="H634" s="40" t="str">
        <f t="shared" si="22"/>
        <v>g</v>
      </c>
      <c r="I634" s="18"/>
      <c r="J634" s="20" t="str">
        <f t="shared" si="24"/>
        <v>肉角60g</v>
      </c>
      <c r="K634" s="21" t="str">
        <f>$J634&amp;"+"&amp;$J635&amp;"+"&amp;$J636&amp;"+"&amp;$J637&amp;"+"&amp;J638&amp;"+"&amp;J639&amp;"+"&amp;J640&amp;"+"&amp;$J641&amp;"+"&amp;$J642&amp;"+"&amp;$J643</f>
        <v>肉角60g+馬鈴薯中丁20g+紅蘿蔔中丁10g+醬油+冰糖+++++</v>
      </c>
      <c r="L634" s="21" t="s">
        <v>141</v>
      </c>
      <c r="M634" s="18" t="str">
        <f>IF($I634="","",$I634)</f>
        <v/>
      </c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9.5" customHeight="1">
      <c r="A635" s="6"/>
      <c r="B635" s="5"/>
      <c r="C635" s="17"/>
      <c r="D635" s="28"/>
      <c r="E635" s="57" t="s">
        <v>442</v>
      </c>
      <c r="F635" s="19">
        <v>20</v>
      </c>
      <c r="G635" s="275"/>
      <c r="H635" s="40" t="str">
        <f t="shared" si="22"/>
        <v>g</v>
      </c>
      <c r="I635" s="18"/>
      <c r="J635" s="20" t="str">
        <f t="shared" si="24"/>
        <v>馬鈴薯中丁20g</v>
      </c>
      <c r="K635" s="21"/>
      <c r="L635" s="21"/>
      <c r="M635" s="18" t="str">
        <f>IF($I635="","",$I635)</f>
        <v/>
      </c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9.5" customHeight="1">
      <c r="A636" s="6"/>
      <c r="B636" s="5"/>
      <c r="C636" s="17"/>
      <c r="D636" s="18"/>
      <c r="E636" s="57" t="s">
        <v>443</v>
      </c>
      <c r="F636" s="19">
        <v>10</v>
      </c>
      <c r="G636" s="281"/>
      <c r="H636" s="40" t="str">
        <f t="shared" si="22"/>
        <v>g</v>
      </c>
      <c r="I636" s="18"/>
      <c r="J636" s="20" t="str">
        <f t="shared" si="24"/>
        <v>紅蘿蔔中丁10g</v>
      </c>
      <c r="K636" s="21"/>
      <c r="L636" s="21"/>
      <c r="M636" s="18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9.5" customHeight="1">
      <c r="A637" s="6"/>
      <c r="B637" s="5"/>
      <c r="C637" s="17"/>
      <c r="D637" s="18"/>
      <c r="E637" s="57" t="s">
        <v>444</v>
      </c>
      <c r="F637" s="19"/>
      <c r="G637" s="275"/>
      <c r="H637" s="40" t="str">
        <f t="shared" ref="H637" si="25">IF($F637="","","g")</f>
        <v/>
      </c>
      <c r="I637" s="18"/>
      <c r="J637" s="20" t="str">
        <f t="shared" si="24"/>
        <v>醬油</v>
      </c>
      <c r="K637" s="21"/>
      <c r="L637" s="21"/>
      <c r="M637" s="18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9.5" customHeight="1">
      <c r="A638" s="6"/>
      <c r="B638" s="5"/>
      <c r="C638" s="17"/>
      <c r="D638" s="18"/>
      <c r="E638" s="297" t="s">
        <v>445</v>
      </c>
      <c r="F638" s="19"/>
      <c r="G638" s="40"/>
      <c r="H638" s="19"/>
      <c r="I638" s="18"/>
      <c r="J638" s="20" t="str">
        <f t="shared" si="24"/>
        <v>冰糖</v>
      </c>
      <c r="K638" s="21"/>
      <c r="L638" s="21"/>
      <c r="M638" s="18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9.5" customHeight="1">
      <c r="A639" s="6"/>
      <c r="B639" s="5"/>
      <c r="C639" s="17"/>
      <c r="D639" s="18"/>
      <c r="E639" s="67"/>
      <c r="F639" s="19"/>
      <c r="G639" s="40"/>
      <c r="H639" s="19"/>
      <c r="I639" s="18"/>
      <c r="J639" s="20" t="str">
        <f t="shared" si="24"/>
        <v/>
      </c>
      <c r="K639" s="21"/>
      <c r="L639" s="21"/>
      <c r="M639" s="18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9.5" customHeight="1">
      <c r="A640" s="6"/>
      <c r="B640" s="5"/>
      <c r="C640" s="17"/>
      <c r="D640" s="18"/>
      <c r="E640" s="18"/>
      <c r="F640" s="19"/>
      <c r="G640" s="40"/>
      <c r="H640" s="19" t="str">
        <f t="shared" ref="H640:H703" si="26">IF($F640="","","g")</f>
        <v/>
      </c>
      <c r="I640" s="18"/>
      <c r="J640" s="20" t="str">
        <f t="shared" si="24"/>
        <v/>
      </c>
      <c r="K640" s="21"/>
      <c r="L640" s="21"/>
      <c r="M640" s="18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9.5" customHeight="1">
      <c r="A641" s="6"/>
      <c r="B641" s="5"/>
      <c r="C641" s="17"/>
      <c r="D641" s="18"/>
      <c r="E641" s="18"/>
      <c r="F641" s="19"/>
      <c r="G641" s="40"/>
      <c r="H641" s="19" t="str">
        <f t="shared" si="26"/>
        <v/>
      </c>
      <c r="I641" s="18"/>
      <c r="J641" s="20" t="str">
        <f t="shared" si="24"/>
        <v/>
      </c>
      <c r="K641" s="21"/>
      <c r="L641" s="21"/>
      <c r="M641" s="18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9.5" customHeight="1">
      <c r="A642" s="6"/>
      <c r="B642" s="5"/>
      <c r="C642" s="17"/>
      <c r="D642" s="18"/>
      <c r="E642" s="18"/>
      <c r="F642" s="19"/>
      <c r="G642" s="40"/>
      <c r="H642" s="19" t="str">
        <f t="shared" si="26"/>
        <v/>
      </c>
      <c r="I642" s="18"/>
      <c r="J642" s="20" t="str">
        <f t="shared" si="24"/>
        <v/>
      </c>
      <c r="K642" s="21"/>
      <c r="L642" s="21"/>
      <c r="M642" s="18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9.5" customHeight="1">
      <c r="A643" s="6"/>
      <c r="B643" s="5"/>
      <c r="C643" s="23"/>
      <c r="D643" s="24"/>
      <c r="E643" s="18"/>
      <c r="F643" s="19"/>
      <c r="G643" s="40"/>
      <c r="H643" s="19" t="str">
        <f t="shared" si="26"/>
        <v/>
      </c>
      <c r="I643" s="24"/>
      <c r="J643" s="20" t="str">
        <f t="shared" si="24"/>
        <v/>
      </c>
      <c r="K643" s="21"/>
      <c r="L643" s="21"/>
      <c r="M643" s="18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9.5" customHeight="1">
      <c r="A644" s="6" t="s">
        <v>5</v>
      </c>
      <c r="B644" s="5">
        <f>SUM(F644:F653)</f>
        <v>63</v>
      </c>
      <c r="C644" s="17"/>
      <c r="D644" s="18" t="str">
        <f>IF(菜單→請菜名都修改這個!$E$15="","",菜單→請菜名都修改這個!$E$15)</f>
        <v>海帶三絲(白干絲、肉、紅k)</v>
      </c>
      <c r="E644" s="57" t="s">
        <v>221</v>
      </c>
      <c r="F644" s="40">
        <v>45</v>
      </c>
      <c r="G644" s="275"/>
      <c r="H644" s="19" t="str">
        <f t="shared" si="26"/>
        <v>g</v>
      </c>
      <c r="I644" s="18"/>
      <c r="J644" s="20" t="str">
        <f t="shared" si="24"/>
        <v>海帶絲45g</v>
      </c>
      <c r="K644" s="21" t="str">
        <f>$J644&amp;"+"&amp;$J645&amp;"+"&amp;$J646&amp;"+"&amp;$J647&amp;"+"&amp;J648&amp;"+"&amp;J649&amp;"+"&amp;J650&amp;"+"&amp;$J651&amp;"+"&amp;$J652&amp;"+"&amp;$J653</f>
        <v>海帶絲45g+白干絲10g+細肉絲5g+紅蘿蔔絲3g++++++</v>
      </c>
      <c r="L644" s="21" t="s">
        <v>142</v>
      </c>
      <c r="M644" s="18" t="str">
        <f>IF($I644="","",$I644)</f>
        <v/>
      </c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9.5" customHeight="1">
      <c r="A645" s="6"/>
      <c r="B645" s="5"/>
      <c r="C645" s="17"/>
      <c r="D645" s="28"/>
      <c r="E645" s="57" t="s">
        <v>508</v>
      </c>
      <c r="F645" s="40">
        <v>10</v>
      </c>
      <c r="G645" s="281"/>
      <c r="H645" s="19" t="str">
        <f t="shared" si="26"/>
        <v>g</v>
      </c>
      <c r="I645" s="18"/>
      <c r="J645" s="20" t="str">
        <f t="shared" si="24"/>
        <v>白干絲10g</v>
      </c>
      <c r="K645" s="21"/>
      <c r="L645" s="21"/>
      <c r="M645" s="18" t="str">
        <f>IF($I645="","",$I645)</f>
        <v/>
      </c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9.5" customHeight="1">
      <c r="A646" s="6"/>
      <c r="B646" s="5"/>
      <c r="C646" s="17"/>
      <c r="D646" s="18"/>
      <c r="E646" s="57" t="s">
        <v>361</v>
      </c>
      <c r="F646" s="40">
        <v>5</v>
      </c>
      <c r="G646" s="275"/>
      <c r="H646" s="19" t="str">
        <f t="shared" si="26"/>
        <v>g</v>
      </c>
      <c r="I646" s="18"/>
      <c r="J646" s="20" t="str">
        <f t="shared" si="24"/>
        <v>細肉絲5g</v>
      </c>
      <c r="K646" s="21"/>
      <c r="L646" s="21"/>
      <c r="M646" s="18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9.5" customHeight="1">
      <c r="A647" s="6"/>
      <c r="B647" s="5"/>
      <c r="C647" s="17"/>
      <c r="D647" s="18"/>
      <c r="E647" s="57" t="s">
        <v>211</v>
      </c>
      <c r="F647" s="40">
        <v>3</v>
      </c>
      <c r="G647" s="275"/>
      <c r="H647" s="19" t="str">
        <f t="shared" si="26"/>
        <v>g</v>
      </c>
      <c r="I647" s="18"/>
      <c r="J647" s="20" t="str">
        <f t="shared" si="24"/>
        <v>紅蘿蔔絲3g</v>
      </c>
      <c r="K647" s="21"/>
      <c r="L647" s="21"/>
      <c r="M647" s="18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9.5" customHeight="1">
      <c r="A648" s="6"/>
      <c r="B648" s="5"/>
      <c r="C648" s="17"/>
      <c r="D648" s="18"/>
      <c r="E648" s="57"/>
      <c r="F648" s="19"/>
      <c r="G648" s="275"/>
      <c r="H648" s="19" t="str">
        <f t="shared" si="26"/>
        <v/>
      </c>
      <c r="I648" s="18"/>
      <c r="J648" s="20" t="str">
        <f t="shared" si="24"/>
        <v/>
      </c>
      <c r="K648" s="21"/>
      <c r="L648" s="21"/>
      <c r="M648" s="18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9.5" customHeight="1">
      <c r="A649" s="6"/>
      <c r="B649" s="5"/>
      <c r="C649" s="17"/>
      <c r="D649" s="18"/>
      <c r="E649" s="57"/>
      <c r="F649" s="40"/>
      <c r="G649" s="40"/>
      <c r="H649" s="19" t="str">
        <f t="shared" si="26"/>
        <v/>
      </c>
      <c r="I649" s="18"/>
      <c r="J649" s="20" t="str">
        <f t="shared" si="24"/>
        <v/>
      </c>
      <c r="K649" s="21"/>
      <c r="L649" s="21"/>
      <c r="M649" s="18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9.5" customHeight="1">
      <c r="A650" s="6"/>
      <c r="B650" s="5"/>
      <c r="C650" s="17"/>
      <c r="D650" s="18"/>
      <c r="E650" s="57"/>
      <c r="F650" s="40"/>
      <c r="G650" s="40"/>
      <c r="H650" s="19" t="str">
        <f t="shared" si="26"/>
        <v/>
      </c>
      <c r="I650" s="18"/>
      <c r="J650" s="20" t="str">
        <f t="shared" si="24"/>
        <v/>
      </c>
      <c r="K650" s="21"/>
      <c r="L650" s="21"/>
      <c r="M650" s="18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9.5" customHeight="1">
      <c r="A651" s="6"/>
      <c r="B651" s="5"/>
      <c r="C651" s="17"/>
      <c r="D651" s="18"/>
      <c r="E651" s="57"/>
      <c r="F651" s="40"/>
      <c r="G651" s="40"/>
      <c r="H651" s="19" t="str">
        <f t="shared" si="26"/>
        <v/>
      </c>
      <c r="I651" s="18"/>
      <c r="J651" s="20" t="str">
        <f t="shared" si="24"/>
        <v/>
      </c>
      <c r="K651" s="21"/>
      <c r="L651" s="21"/>
      <c r="M651" s="18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9.5" customHeight="1">
      <c r="A652" s="6"/>
      <c r="B652" s="5"/>
      <c r="C652" s="17"/>
      <c r="D652" s="18"/>
      <c r="E652" s="57"/>
      <c r="F652" s="40"/>
      <c r="G652" s="40"/>
      <c r="H652" s="19" t="str">
        <f t="shared" si="26"/>
        <v/>
      </c>
      <c r="I652" s="18"/>
      <c r="J652" s="20" t="str">
        <f t="shared" si="24"/>
        <v/>
      </c>
      <c r="K652" s="21"/>
      <c r="L652" s="21"/>
      <c r="M652" s="18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9.5" customHeight="1">
      <c r="A653" s="6"/>
      <c r="B653" s="5"/>
      <c r="C653" s="23"/>
      <c r="D653" s="24"/>
      <c r="E653" s="24"/>
      <c r="F653" s="25"/>
      <c r="G653" s="25"/>
      <c r="H653" s="25" t="str">
        <f t="shared" si="26"/>
        <v/>
      </c>
      <c r="I653" s="24"/>
      <c r="J653" s="20" t="str">
        <f t="shared" si="24"/>
        <v/>
      </c>
      <c r="K653" s="21"/>
      <c r="L653" s="21"/>
      <c r="M653" s="18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9.5" customHeight="1">
      <c r="A654" s="6" t="s">
        <v>6</v>
      </c>
      <c r="B654" s="5">
        <f>SUM(F654:F663)</f>
        <v>72</v>
      </c>
      <c r="C654" s="17"/>
      <c r="D654" s="18" t="str">
        <f>IF(菜單→請菜名都修改這個!$F$15="","",菜單→請菜名都修改這個!$F$15)</f>
        <v>時蔬</v>
      </c>
      <c r="E654" s="58" t="s">
        <v>340</v>
      </c>
      <c r="F654" s="19">
        <v>72</v>
      </c>
      <c r="G654" s="275"/>
      <c r="H654" s="19" t="str">
        <f t="shared" si="26"/>
        <v>g</v>
      </c>
      <c r="I654" s="18"/>
      <c r="J654" s="20" t="str">
        <f t="shared" si="24"/>
        <v>時蔬72g</v>
      </c>
      <c r="K654" s="21" t="str">
        <f>$J654&amp;"+"&amp;$J655&amp;"+"&amp;$J656&amp;"+"&amp;$J657&amp;"+"&amp;J658&amp;"+"&amp;J659&amp;"+"&amp;J660&amp;"+"&amp;$J661&amp;"+"&amp;$J662&amp;"+"&amp;$J663</f>
        <v>時蔬72g+++++++++</v>
      </c>
      <c r="L654" s="21" t="s">
        <v>114</v>
      </c>
      <c r="M654" s="18" t="str">
        <f>IF($I654="","",$I654)</f>
        <v/>
      </c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9.5" customHeight="1">
      <c r="A655" s="6"/>
      <c r="B655" s="5"/>
      <c r="C655" s="17"/>
      <c r="D655" s="28"/>
      <c r="E655" s="18"/>
      <c r="F655" s="19"/>
      <c r="G655" s="40"/>
      <c r="H655" s="19" t="str">
        <f t="shared" si="26"/>
        <v/>
      </c>
      <c r="I655" s="18"/>
      <c r="J655" s="20" t="str">
        <f t="shared" si="24"/>
        <v/>
      </c>
      <c r="K655" s="21"/>
      <c r="L655" s="21"/>
      <c r="M655" s="18" t="str">
        <f>IF($I655="","",$I655)</f>
        <v/>
      </c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9.5" customHeight="1">
      <c r="A656" s="6"/>
      <c r="B656" s="5"/>
      <c r="C656" s="17"/>
      <c r="D656" s="18"/>
      <c r="E656" s="18"/>
      <c r="F656" s="19"/>
      <c r="G656" s="40"/>
      <c r="H656" s="19" t="str">
        <f t="shared" si="26"/>
        <v/>
      </c>
      <c r="I656" s="18"/>
      <c r="J656" s="20" t="str">
        <f t="shared" si="24"/>
        <v/>
      </c>
      <c r="K656" s="21"/>
      <c r="L656" s="21"/>
      <c r="M656" s="18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9.5" customHeight="1">
      <c r="A657" s="6"/>
      <c r="B657" s="5"/>
      <c r="C657" s="17"/>
      <c r="D657" s="18"/>
      <c r="E657" s="18"/>
      <c r="F657" s="19"/>
      <c r="G657" s="40"/>
      <c r="H657" s="19" t="str">
        <f t="shared" si="26"/>
        <v/>
      </c>
      <c r="I657" s="18"/>
      <c r="J657" s="20" t="str">
        <f t="shared" si="24"/>
        <v/>
      </c>
      <c r="K657" s="21"/>
      <c r="L657" s="21"/>
      <c r="M657" s="18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9.5" customHeight="1">
      <c r="A658" s="6"/>
      <c r="B658" s="5"/>
      <c r="C658" s="17"/>
      <c r="D658" s="18"/>
      <c r="E658" s="18"/>
      <c r="F658" s="19"/>
      <c r="G658" s="40"/>
      <c r="H658" s="19" t="str">
        <f t="shared" si="26"/>
        <v/>
      </c>
      <c r="I658" s="18"/>
      <c r="J658" s="20" t="str">
        <f t="shared" si="24"/>
        <v/>
      </c>
      <c r="K658" s="21"/>
      <c r="L658" s="21"/>
      <c r="M658" s="18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9.5" customHeight="1">
      <c r="A659" s="6"/>
      <c r="B659" s="5"/>
      <c r="C659" s="17"/>
      <c r="D659" s="18"/>
      <c r="E659" s="18"/>
      <c r="F659" s="19"/>
      <c r="G659" s="40"/>
      <c r="H659" s="19" t="str">
        <f t="shared" si="26"/>
        <v/>
      </c>
      <c r="I659" s="18"/>
      <c r="J659" s="20" t="str">
        <f t="shared" si="24"/>
        <v/>
      </c>
      <c r="K659" s="21"/>
      <c r="L659" s="21"/>
      <c r="M659" s="18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9.5" customHeight="1">
      <c r="A660" s="6"/>
      <c r="B660" s="5"/>
      <c r="C660" s="17"/>
      <c r="D660" s="18"/>
      <c r="E660" s="18"/>
      <c r="F660" s="19"/>
      <c r="G660" s="40"/>
      <c r="H660" s="19" t="str">
        <f t="shared" si="26"/>
        <v/>
      </c>
      <c r="I660" s="18"/>
      <c r="J660" s="20" t="str">
        <f t="shared" si="24"/>
        <v/>
      </c>
      <c r="K660" s="21"/>
      <c r="L660" s="21"/>
      <c r="M660" s="18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9.5" customHeight="1">
      <c r="A661" s="6"/>
      <c r="B661" s="5"/>
      <c r="C661" s="17"/>
      <c r="D661" s="18"/>
      <c r="E661" s="18"/>
      <c r="F661" s="19"/>
      <c r="G661" s="40"/>
      <c r="H661" s="19" t="str">
        <f t="shared" si="26"/>
        <v/>
      </c>
      <c r="I661" s="18"/>
      <c r="J661" s="20" t="str">
        <f t="shared" si="24"/>
        <v/>
      </c>
      <c r="K661" s="21"/>
      <c r="L661" s="21"/>
      <c r="M661" s="18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9.5" customHeight="1">
      <c r="A662" s="6"/>
      <c r="B662" s="5"/>
      <c r="C662" s="17"/>
      <c r="D662" s="18"/>
      <c r="E662" s="18"/>
      <c r="F662" s="19"/>
      <c r="G662" s="40"/>
      <c r="H662" s="19" t="str">
        <f t="shared" si="26"/>
        <v/>
      </c>
      <c r="I662" s="18"/>
      <c r="J662" s="20" t="str">
        <f t="shared" si="24"/>
        <v/>
      </c>
      <c r="K662" s="21"/>
      <c r="L662" s="21"/>
      <c r="M662" s="18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9.5" customHeight="1">
      <c r="A663" s="6"/>
      <c r="B663" s="5"/>
      <c r="C663" s="23"/>
      <c r="D663" s="24"/>
      <c r="E663" s="18"/>
      <c r="F663" s="25"/>
      <c r="G663" s="25"/>
      <c r="H663" s="25" t="str">
        <f t="shared" si="26"/>
        <v/>
      </c>
      <c r="I663" s="24"/>
      <c r="J663" s="20" t="str">
        <f t="shared" si="24"/>
        <v/>
      </c>
      <c r="K663" s="21"/>
      <c r="L663" s="21"/>
      <c r="M663" s="18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9.5" customHeight="1">
      <c r="A664" s="6" t="s">
        <v>85</v>
      </c>
      <c r="B664" s="5">
        <f>SUM(F664:F673)</f>
        <v>500</v>
      </c>
      <c r="C664" s="17"/>
      <c r="D664" s="18" t="str">
        <f>IF(菜單→請菜名都修改這個!$G$15="","",菜單→請菜名都修改這個!$G$15)</f>
        <v>大滷湯(筍、肉絲、香菇)</v>
      </c>
      <c r="E664" s="63" t="s">
        <v>363</v>
      </c>
      <c r="F664" s="40">
        <v>250</v>
      </c>
      <c r="G664" s="275"/>
      <c r="H664" s="19" t="str">
        <f t="shared" si="26"/>
        <v>g</v>
      </c>
      <c r="I664" s="18"/>
      <c r="J664" s="20" t="str">
        <f t="shared" si="24"/>
        <v>筍絲250g</v>
      </c>
      <c r="K664" s="21" t="str">
        <f>$J664&amp;"+"&amp;$J665&amp;"+"&amp;$J666&amp;"+"&amp;$J667&amp;"+"&amp;J668&amp;"+"&amp;J669&amp;"+"&amp;J670&amp;"+"&amp;$J671&amp;"+"&amp;$J672&amp;"+"&amp;$J673</f>
        <v>筍絲250g+肉絲100g+香菇原料150g+++++++</v>
      </c>
      <c r="L664" s="21" t="s">
        <v>143</v>
      </c>
      <c r="M664" s="18" t="str">
        <f>IF($I664="","",$I664)</f>
        <v/>
      </c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9.5" customHeight="1">
      <c r="A665" s="6"/>
      <c r="B665" s="5"/>
      <c r="C665" s="17"/>
      <c r="D665" s="28"/>
      <c r="E665" s="63" t="s">
        <v>323</v>
      </c>
      <c r="F665" s="49">
        <v>100</v>
      </c>
      <c r="G665" s="277"/>
      <c r="H665" s="19" t="str">
        <f t="shared" si="26"/>
        <v>g</v>
      </c>
      <c r="I665" s="18"/>
      <c r="J665" s="20" t="str">
        <f t="shared" si="24"/>
        <v>肉絲100g</v>
      </c>
      <c r="K665" s="21"/>
      <c r="L665" s="21"/>
      <c r="M665" s="18" t="str">
        <f>IF($I665="","",$I665)</f>
        <v/>
      </c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9.5" customHeight="1">
      <c r="A666" s="6"/>
      <c r="B666" s="5"/>
      <c r="C666" s="17"/>
      <c r="D666" s="18"/>
      <c r="E666" s="63" t="s">
        <v>381</v>
      </c>
      <c r="F666" s="40">
        <v>150</v>
      </c>
      <c r="G666" s="275"/>
      <c r="H666" s="19" t="str">
        <f t="shared" si="26"/>
        <v>g</v>
      </c>
      <c r="I666" s="18"/>
      <c r="J666" s="20" t="str">
        <f t="shared" si="24"/>
        <v>香菇原料150g</v>
      </c>
      <c r="K666" s="21"/>
      <c r="L666" s="21"/>
      <c r="M666" s="18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9.5" customHeight="1">
      <c r="A667" s="6"/>
      <c r="B667" s="5"/>
      <c r="C667" s="17"/>
      <c r="D667" s="18"/>
      <c r="E667" s="63"/>
      <c r="F667" s="19"/>
      <c r="G667" s="40"/>
      <c r="H667" s="19" t="str">
        <f t="shared" si="26"/>
        <v/>
      </c>
      <c r="I667" s="18"/>
      <c r="J667" s="20" t="str">
        <f t="shared" si="24"/>
        <v/>
      </c>
      <c r="K667" s="21"/>
      <c r="L667" s="21"/>
      <c r="M667" s="18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9.5" customHeight="1">
      <c r="A668" s="6"/>
      <c r="B668" s="5"/>
      <c r="C668" s="17"/>
      <c r="D668" s="18"/>
      <c r="E668" s="18"/>
      <c r="F668" s="19"/>
      <c r="G668" s="40"/>
      <c r="H668" s="19" t="str">
        <f t="shared" si="26"/>
        <v/>
      </c>
      <c r="I668" s="18"/>
      <c r="J668" s="20" t="str">
        <f t="shared" si="24"/>
        <v/>
      </c>
      <c r="K668" s="21"/>
      <c r="L668" s="21"/>
      <c r="M668" s="18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9.5" customHeight="1">
      <c r="A669" s="6"/>
      <c r="B669" s="5"/>
      <c r="C669" s="17"/>
      <c r="D669" s="18"/>
      <c r="E669" s="18"/>
      <c r="F669" s="19"/>
      <c r="G669" s="40"/>
      <c r="H669" s="19" t="str">
        <f t="shared" si="26"/>
        <v/>
      </c>
      <c r="I669" s="18"/>
      <c r="J669" s="20" t="str">
        <f t="shared" si="24"/>
        <v/>
      </c>
      <c r="K669" s="21"/>
      <c r="L669" s="21"/>
      <c r="M669" s="18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9.5" customHeight="1">
      <c r="A670" s="6"/>
      <c r="B670" s="5"/>
      <c r="C670" s="17"/>
      <c r="D670" s="18"/>
      <c r="E670" s="18"/>
      <c r="F670" s="19"/>
      <c r="G670" s="40"/>
      <c r="H670" s="19" t="str">
        <f t="shared" si="26"/>
        <v/>
      </c>
      <c r="I670" s="18"/>
      <c r="J670" s="20" t="str">
        <f t="shared" si="24"/>
        <v/>
      </c>
      <c r="K670" s="21"/>
      <c r="L670" s="21"/>
      <c r="M670" s="18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9.5" customHeight="1">
      <c r="A671" s="6"/>
      <c r="B671" s="5"/>
      <c r="C671" s="17"/>
      <c r="D671" s="18"/>
      <c r="E671" s="18"/>
      <c r="F671" s="19"/>
      <c r="G671" s="40"/>
      <c r="H671" s="19" t="str">
        <f t="shared" si="26"/>
        <v/>
      </c>
      <c r="I671" s="18"/>
      <c r="J671" s="20" t="str">
        <f t="shared" si="24"/>
        <v/>
      </c>
      <c r="K671" s="21"/>
      <c r="L671" s="21"/>
      <c r="M671" s="18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9.5" customHeight="1">
      <c r="A672" s="6"/>
      <c r="B672" s="5"/>
      <c r="C672" s="17"/>
      <c r="D672" s="18"/>
      <c r="E672" s="18"/>
      <c r="F672" s="19"/>
      <c r="G672" s="40"/>
      <c r="H672" s="19" t="str">
        <f t="shared" si="26"/>
        <v/>
      </c>
      <c r="I672" s="18"/>
      <c r="J672" s="20" t="str">
        <f t="shared" si="24"/>
        <v/>
      </c>
      <c r="K672" s="21"/>
      <c r="L672" s="21"/>
      <c r="M672" s="18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9.5" customHeight="1" thickBot="1">
      <c r="A673" s="6"/>
      <c r="B673" s="5"/>
      <c r="C673" s="32"/>
      <c r="D673" s="33"/>
      <c r="E673" s="33"/>
      <c r="F673" s="34"/>
      <c r="G673" s="34"/>
      <c r="H673" s="34" t="str">
        <f t="shared" si="26"/>
        <v/>
      </c>
      <c r="I673" s="33"/>
      <c r="J673" s="20" t="str">
        <f t="shared" si="24"/>
        <v/>
      </c>
      <c r="K673" s="21"/>
      <c r="L673" s="21"/>
      <c r="M673" s="18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9.5" customHeight="1">
      <c r="A674" s="6" t="s">
        <v>19</v>
      </c>
      <c r="B674" s="5"/>
      <c r="C674" s="39">
        <f>IF($D674="","",$C$624)</f>
        <v>45035</v>
      </c>
      <c r="D674" s="36" t="str">
        <f>IF(菜單→請菜名都修改這個!$H$15="","",菜單→請菜名都修改這個!$H$15)</f>
        <v>水果</v>
      </c>
      <c r="E674" s="36"/>
      <c r="F674" s="37"/>
      <c r="G674" s="37"/>
      <c r="H674" s="37" t="str">
        <f t="shared" si="26"/>
        <v/>
      </c>
      <c r="I674" s="36"/>
      <c r="J674" s="20" t="str">
        <f t="shared" si="24"/>
        <v/>
      </c>
      <c r="K674" s="21" t="str">
        <f>$J674</f>
        <v/>
      </c>
      <c r="L674" s="21" t="s">
        <v>86</v>
      </c>
      <c r="M674" s="18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9.5" customHeight="1">
      <c r="A675" s="6" t="s">
        <v>3</v>
      </c>
      <c r="B675" s="5">
        <f>SUM(F675:F684)</f>
        <v>80</v>
      </c>
      <c r="C675" s="17">
        <f>IF($D675="","",菜單→請菜名都修改這個!$A$16)</f>
        <v>45036</v>
      </c>
      <c r="D675" s="18" t="str">
        <f>IF(菜單→請菜名都修改這個!$C$16="","",菜單→請菜名都修改這個!$C$16)</f>
        <v>薑黃飯</v>
      </c>
      <c r="E675" s="57" t="s">
        <v>527</v>
      </c>
      <c r="F675" s="19">
        <v>70</v>
      </c>
      <c r="G675" s="281"/>
      <c r="H675" s="19" t="str">
        <f t="shared" si="26"/>
        <v>g</v>
      </c>
      <c r="I675" s="18"/>
      <c r="J675" s="20" t="str">
        <f t="shared" si="24"/>
        <v>白米70g</v>
      </c>
      <c r="K675" s="21" t="str">
        <f>$J675&amp;"+"&amp;$J676&amp;"+"&amp;$J677&amp;"+"&amp;$J678&amp;"+"&amp;J679&amp;"+"&amp;J680&amp;"+"&amp;J681&amp;"+"&amp;$J682&amp;"+"&amp;$J683&amp;"+"&amp;$J684</f>
        <v>白米70g+糙米10g+薑黃粉+++++++</v>
      </c>
      <c r="L675" s="21" t="s">
        <v>144</v>
      </c>
      <c r="M675" s="18" t="str">
        <f>IF($I675="","",$I675)</f>
        <v/>
      </c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9.5" customHeight="1">
      <c r="A676" s="6"/>
      <c r="B676" s="5"/>
      <c r="C676" s="17"/>
      <c r="D676" s="18"/>
      <c r="E676" s="57" t="s">
        <v>529</v>
      </c>
      <c r="F676" s="19">
        <v>10</v>
      </c>
      <c r="G676" s="275"/>
      <c r="H676" s="19" t="str">
        <f t="shared" si="26"/>
        <v>g</v>
      </c>
      <c r="I676" s="18"/>
      <c r="J676" s="20" t="str">
        <f t="shared" si="24"/>
        <v>糙米10g</v>
      </c>
      <c r="K676" s="21"/>
      <c r="L676" s="21"/>
      <c r="M676" s="18" t="str">
        <f>IF($I676="","",$I676)</f>
        <v/>
      </c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9.5" customHeight="1">
      <c r="A677" s="6"/>
      <c r="B677" s="5"/>
      <c r="C677" s="17"/>
      <c r="D677" s="18"/>
      <c r="E677" s="58" t="s">
        <v>528</v>
      </c>
      <c r="F677" s="19"/>
      <c r="G677" s="275"/>
      <c r="H677" s="19" t="str">
        <f t="shared" si="26"/>
        <v/>
      </c>
      <c r="I677" s="18"/>
      <c r="J677" s="20" t="str">
        <f t="shared" si="24"/>
        <v>薑黃粉</v>
      </c>
      <c r="K677" s="21"/>
      <c r="L677" s="21"/>
      <c r="M677" s="18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9.5" customHeight="1">
      <c r="A678" s="6"/>
      <c r="B678" s="5"/>
      <c r="C678" s="17"/>
      <c r="D678" s="18"/>
      <c r="E678" s="57"/>
      <c r="F678" s="19"/>
      <c r="G678" s="275"/>
      <c r="H678" s="19" t="str">
        <f t="shared" si="26"/>
        <v/>
      </c>
      <c r="I678" s="18"/>
      <c r="J678" s="20" t="str">
        <f t="shared" si="24"/>
        <v/>
      </c>
      <c r="K678" s="21"/>
      <c r="L678" s="21"/>
      <c r="M678" s="18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9.5" customHeight="1">
      <c r="A679" s="6"/>
      <c r="B679" s="5"/>
      <c r="C679" s="17"/>
      <c r="D679" s="18"/>
      <c r="E679" s="57"/>
      <c r="F679" s="40"/>
      <c r="G679" s="40"/>
      <c r="H679" s="19" t="str">
        <f t="shared" si="26"/>
        <v/>
      </c>
      <c r="I679" s="18"/>
      <c r="J679" s="20" t="str">
        <f t="shared" si="24"/>
        <v/>
      </c>
      <c r="K679" s="21"/>
      <c r="L679" s="21"/>
      <c r="M679" s="18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9.5" customHeight="1">
      <c r="A680" s="6"/>
      <c r="B680" s="5"/>
      <c r="C680" s="17"/>
      <c r="D680" s="18"/>
      <c r="E680" s="57"/>
      <c r="F680" s="19"/>
      <c r="G680" s="40"/>
      <c r="H680" s="19" t="str">
        <f t="shared" si="26"/>
        <v/>
      </c>
      <c r="I680" s="18"/>
      <c r="J680" s="20" t="str">
        <f t="shared" si="24"/>
        <v/>
      </c>
      <c r="K680" s="21"/>
      <c r="L680" s="21"/>
      <c r="M680" s="18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9.5" customHeight="1">
      <c r="A681" s="6"/>
      <c r="B681" s="5"/>
      <c r="C681" s="17"/>
      <c r="D681" s="18"/>
      <c r="E681" s="18"/>
      <c r="F681" s="19"/>
      <c r="G681" s="40"/>
      <c r="H681" s="19" t="str">
        <f t="shared" si="26"/>
        <v/>
      </c>
      <c r="I681" s="18"/>
      <c r="J681" s="20" t="str">
        <f t="shared" si="24"/>
        <v/>
      </c>
      <c r="K681" s="21"/>
      <c r="L681" s="21"/>
      <c r="M681" s="18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6.5" customHeight="1">
      <c r="A682" s="6"/>
      <c r="B682" s="5"/>
      <c r="C682" s="22"/>
      <c r="D682" s="18"/>
      <c r="E682" s="38"/>
      <c r="F682" s="19"/>
      <c r="G682" s="40"/>
      <c r="H682" s="19" t="str">
        <f t="shared" si="26"/>
        <v/>
      </c>
      <c r="I682" s="18"/>
      <c r="J682" s="20" t="str">
        <f t="shared" si="24"/>
        <v/>
      </c>
      <c r="K682" s="21"/>
      <c r="L682" s="21"/>
      <c r="M682" s="18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9.5" customHeight="1">
      <c r="A683" s="6"/>
      <c r="B683" s="5"/>
      <c r="C683" s="17"/>
      <c r="D683" s="18"/>
      <c r="E683" s="18"/>
      <c r="F683" s="19"/>
      <c r="G683" s="40"/>
      <c r="H683" s="19" t="str">
        <f t="shared" si="26"/>
        <v/>
      </c>
      <c r="I683" s="18"/>
      <c r="J683" s="20" t="str">
        <f t="shared" si="24"/>
        <v/>
      </c>
      <c r="K683" s="21"/>
      <c r="L683" s="21"/>
      <c r="M683" s="18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9.5" customHeight="1">
      <c r="A684" s="6"/>
      <c r="B684" s="5"/>
      <c r="C684" s="23"/>
      <c r="D684" s="24"/>
      <c r="E684" s="24"/>
      <c r="F684" s="25"/>
      <c r="G684" s="25"/>
      <c r="H684" s="25" t="str">
        <f t="shared" si="26"/>
        <v/>
      </c>
      <c r="I684" s="24"/>
      <c r="J684" s="20" t="str">
        <f t="shared" si="24"/>
        <v/>
      </c>
      <c r="K684" s="21"/>
      <c r="L684" s="21"/>
      <c r="M684" s="18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9.5" customHeight="1">
      <c r="A685" s="6" t="s">
        <v>4</v>
      </c>
      <c r="B685" s="5">
        <f>SUM(F685:F694)</f>
        <v>90</v>
      </c>
      <c r="C685" s="26">
        <f>$C675</f>
        <v>45036</v>
      </c>
      <c r="D685" s="18" t="str">
        <f>IF(菜單→請菜名都修改這個!$D$16="","",菜單→請菜名都修改這個!$D$16)</f>
        <v>糖醋雞丁(堅)(杏D、彩椒)</v>
      </c>
      <c r="E685" s="42" t="s">
        <v>434</v>
      </c>
      <c r="F685" s="45">
        <v>60</v>
      </c>
      <c r="G685" s="278"/>
      <c r="H685" s="40" t="str">
        <f t="shared" si="26"/>
        <v>g</v>
      </c>
      <c r="I685" s="18"/>
      <c r="J685" s="20" t="str">
        <f t="shared" si="24"/>
        <v>帶皮胸丁60g</v>
      </c>
      <c r="K685" s="21" t="str">
        <f>$J685&amp;"+"&amp;$J686&amp;"+"&amp;$J687&amp;"+"&amp;$J688&amp;"+"&amp;J689&amp;"+"&amp;J690&amp;"+"&amp;J691&amp;"+"&amp;$J692&amp;"+"&amp;$J693&amp;"+"&amp;$J694</f>
        <v>帶皮胸丁60g+彩椒角5g+白芝麻+杏鮑菇D原料25g++++++</v>
      </c>
      <c r="L685" s="21" t="s">
        <v>145</v>
      </c>
      <c r="M685" s="18" t="str">
        <f>IF($I685="","",$I685)</f>
        <v/>
      </c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9.5" customHeight="1">
      <c r="A686" s="6"/>
      <c r="B686" s="5"/>
      <c r="C686" s="17"/>
      <c r="D686" s="28"/>
      <c r="E686" s="42" t="s">
        <v>383</v>
      </c>
      <c r="F686" s="45">
        <v>5</v>
      </c>
      <c r="G686" s="278"/>
      <c r="H686" s="19" t="str">
        <f t="shared" si="26"/>
        <v>g</v>
      </c>
      <c r="I686" s="18"/>
      <c r="J686" s="20" t="str">
        <f t="shared" si="24"/>
        <v>彩椒角5g</v>
      </c>
      <c r="K686" s="21"/>
      <c r="L686" s="21"/>
      <c r="M686" s="18" t="str">
        <f>IF($I686="","",$I686)</f>
        <v/>
      </c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9.5" customHeight="1">
      <c r="A687" s="6"/>
      <c r="B687" s="5"/>
      <c r="C687" s="17"/>
      <c r="D687" s="18"/>
      <c r="E687" s="42" t="s">
        <v>384</v>
      </c>
      <c r="F687" s="45"/>
      <c r="G687" s="278"/>
      <c r="H687" s="19" t="str">
        <f t="shared" si="26"/>
        <v/>
      </c>
      <c r="I687" s="18"/>
      <c r="J687" s="20" t="str">
        <f t="shared" si="24"/>
        <v>白芝麻</v>
      </c>
      <c r="K687" s="21"/>
      <c r="L687" s="21"/>
      <c r="M687" s="18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9.5" customHeight="1">
      <c r="A688" s="6"/>
      <c r="B688" s="5"/>
      <c r="C688" s="17"/>
      <c r="D688" s="18"/>
      <c r="E688" s="57" t="s">
        <v>204</v>
      </c>
      <c r="F688" s="19">
        <v>25</v>
      </c>
      <c r="G688" s="40"/>
      <c r="H688" s="19" t="str">
        <f t="shared" si="26"/>
        <v>g</v>
      </c>
      <c r="I688" s="18"/>
      <c r="J688" s="20" t="str">
        <f t="shared" si="24"/>
        <v>杏鮑菇D原料25g</v>
      </c>
      <c r="K688" s="21"/>
      <c r="L688" s="21"/>
      <c r="M688" s="18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9.5" customHeight="1">
      <c r="A689" s="6"/>
      <c r="B689" s="5"/>
      <c r="C689" s="17"/>
      <c r="D689" s="18"/>
      <c r="E689" s="18"/>
      <c r="F689" s="19"/>
      <c r="G689" s="40"/>
      <c r="H689" s="19" t="str">
        <f t="shared" si="26"/>
        <v/>
      </c>
      <c r="I689" s="18"/>
      <c r="J689" s="20" t="str">
        <f t="shared" si="24"/>
        <v/>
      </c>
      <c r="K689" s="21"/>
      <c r="L689" s="21"/>
      <c r="M689" s="18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9.5" customHeight="1">
      <c r="A690" s="6"/>
      <c r="B690" s="5"/>
      <c r="C690" s="17"/>
      <c r="D690" s="18"/>
      <c r="E690" s="18"/>
      <c r="F690" s="19"/>
      <c r="G690" s="40"/>
      <c r="H690" s="19" t="str">
        <f t="shared" si="26"/>
        <v/>
      </c>
      <c r="I690" s="18"/>
      <c r="J690" s="20" t="str">
        <f t="shared" ref="J690:J753" si="27">$E690&amp;$F690&amp;$H690</f>
        <v/>
      </c>
      <c r="K690" s="21"/>
      <c r="L690" s="21"/>
      <c r="M690" s="18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9.5" customHeight="1">
      <c r="A691" s="6"/>
      <c r="B691" s="5"/>
      <c r="C691" s="17"/>
      <c r="D691" s="18"/>
      <c r="E691" s="18"/>
      <c r="F691" s="19"/>
      <c r="G691" s="40"/>
      <c r="H691" s="19" t="str">
        <f t="shared" si="26"/>
        <v/>
      </c>
      <c r="I691" s="18"/>
      <c r="J691" s="20" t="str">
        <f t="shared" si="27"/>
        <v/>
      </c>
      <c r="K691" s="21"/>
      <c r="L691" s="21"/>
      <c r="M691" s="18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9.5" customHeight="1">
      <c r="A692" s="6"/>
      <c r="B692" s="5"/>
      <c r="C692" s="17"/>
      <c r="D692" s="18"/>
      <c r="E692" s="18"/>
      <c r="F692" s="19"/>
      <c r="G692" s="40"/>
      <c r="H692" s="19" t="str">
        <f t="shared" si="26"/>
        <v/>
      </c>
      <c r="I692" s="18"/>
      <c r="J692" s="20" t="str">
        <f t="shared" si="27"/>
        <v/>
      </c>
      <c r="K692" s="21"/>
      <c r="L692" s="21"/>
      <c r="M692" s="18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9.5" customHeight="1">
      <c r="A693" s="6"/>
      <c r="B693" s="5"/>
      <c r="C693" s="17"/>
      <c r="D693" s="18"/>
      <c r="E693" s="18"/>
      <c r="F693" s="19"/>
      <c r="G693" s="40"/>
      <c r="H693" s="19" t="str">
        <f t="shared" si="26"/>
        <v/>
      </c>
      <c r="I693" s="18"/>
      <c r="J693" s="20" t="str">
        <f t="shared" si="27"/>
        <v/>
      </c>
      <c r="K693" s="21"/>
      <c r="L693" s="21"/>
      <c r="M693" s="18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9.5" customHeight="1">
      <c r="A694" s="6"/>
      <c r="B694" s="5"/>
      <c r="C694" s="23"/>
      <c r="D694" s="24"/>
      <c r="E694" s="42"/>
      <c r="F694" s="46"/>
      <c r="G694" s="46"/>
      <c r="H694" s="19" t="str">
        <f t="shared" si="26"/>
        <v/>
      </c>
      <c r="I694" s="24"/>
      <c r="J694" s="20" t="str">
        <f t="shared" si="27"/>
        <v/>
      </c>
      <c r="K694" s="21"/>
      <c r="L694" s="21"/>
      <c r="M694" s="18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9.5" customHeight="1">
      <c r="A695" s="6" t="s">
        <v>5</v>
      </c>
      <c r="B695" s="5">
        <f>SUM(F695:F704)</f>
        <v>75</v>
      </c>
      <c r="C695" s="17"/>
      <c r="D695" s="18" t="str">
        <f>IF(菜單→請菜名都修改這個!$E$16="","",菜單→請菜名都修改這個!$E$16)</f>
        <v>清炒黃瓜(木耳、紅K)</v>
      </c>
      <c r="E695" s="57" t="s">
        <v>385</v>
      </c>
      <c r="F695" s="46">
        <v>65</v>
      </c>
      <c r="G695" s="278"/>
      <c r="H695" s="40" t="str">
        <f t="shared" si="26"/>
        <v>g</v>
      </c>
      <c r="I695" s="18"/>
      <c r="J695" s="20" t="str">
        <f t="shared" si="27"/>
        <v>大黃瓜片65g</v>
      </c>
      <c r="K695" s="21" t="str">
        <f>$J695&amp;"+"&amp;$J696&amp;"+"&amp;$J697&amp;"+"&amp;$J698&amp;"+"&amp;J699&amp;"+"&amp;J700&amp;"+"&amp;J701&amp;"+"&amp;$J702&amp;"+"&amp;$J703&amp;"+"&amp;$J704</f>
        <v>大黃瓜片65g+木耳片5g+紅蘿蔔片5g+++++++</v>
      </c>
      <c r="L695" s="21" t="s">
        <v>146</v>
      </c>
      <c r="M695" s="18" t="str">
        <f>IF($I695="","",$I695)</f>
        <v/>
      </c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9.5" customHeight="1">
      <c r="A696" s="6"/>
      <c r="B696" s="5"/>
      <c r="C696" s="17"/>
      <c r="D696" s="28"/>
      <c r="E696" s="57" t="s">
        <v>480</v>
      </c>
      <c r="F696" s="19">
        <v>5</v>
      </c>
      <c r="G696" s="281"/>
      <c r="H696" s="19" t="str">
        <f t="shared" si="26"/>
        <v>g</v>
      </c>
      <c r="I696" s="18"/>
      <c r="J696" s="20" t="str">
        <f t="shared" si="27"/>
        <v>木耳片5g</v>
      </c>
      <c r="K696" s="21"/>
      <c r="L696" s="21"/>
      <c r="M696" s="18" t="str">
        <f>IF($I696="","",$I696)</f>
        <v/>
      </c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9.5" customHeight="1">
      <c r="A697" s="6"/>
      <c r="B697" s="5"/>
      <c r="C697" s="17"/>
      <c r="D697" s="18"/>
      <c r="E697" s="42" t="s">
        <v>386</v>
      </c>
      <c r="F697" s="46">
        <v>5</v>
      </c>
      <c r="G697" s="278"/>
      <c r="H697" s="19" t="str">
        <f t="shared" si="26"/>
        <v>g</v>
      </c>
      <c r="I697" s="18"/>
      <c r="J697" s="20" t="str">
        <f t="shared" si="27"/>
        <v>紅蘿蔔片5g</v>
      </c>
      <c r="K697" s="21"/>
      <c r="L697" s="21"/>
      <c r="M697" s="18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9.5" customHeight="1">
      <c r="A698" s="6"/>
      <c r="B698" s="5"/>
      <c r="C698" s="17"/>
      <c r="D698" s="18"/>
      <c r="E698" s="42"/>
      <c r="F698" s="46"/>
      <c r="G698" s="46"/>
      <c r="H698" s="19" t="str">
        <f t="shared" si="26"/>
        <v/>
      </c>
      <c r="I698" s="18"/>
      <c r="J698" s="20" t="str">
        <f t="shared" si="27"/>
        <v/>
      </c>
      <c r="K698" s="21"/>
      <c r="L698" s="21"/>
      <c r="M698" s="18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9.5" customHeight="1">
      <c r="A699" s="6"/>
      <c r="B699" s="5"/>
      <c r="C699" s="17"/>
      <c r="D699" s="18"/>
      <c r="E699" s="57"/>
      <c r="F699" s="19"/>
      <c r="G699" s="40"/>
      <c r="H699" s="19" t="str">
        <f t="shared" si="26"/>
        <v/>
      </c>
      <c r="I699" s="18"/>
      <c r="J699" s="20" t="str">
        <f t="shared" si="27"/>
        <v/>
      </c>
      <c r="K699" s="21"/>
      <c r="L699" s="21"/>
      <c r="M699" s="18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9.5" customHeight="1">
      <c r="A700" s="6"/>
      <c r="B700" s="5"/>
      <c r="C700" s="17"/>
      <c r="D700" s="18"/>
      <c r="E700" s="18"/>
      <c r="F700" s="19"/>
      <c r="G700" s="40"/>
      <c r="H700" s="19" t="str">
        <f t="shared" si="26"/>
        <v/>
      </c>
      <c r="I700" s="18"/>
      <c r="J700" s="20" t="str">
        <f t="shared" si="27"/>
        <v/>
      </c>
      <c r="K700" s="21"/>
      <c r="L700" s="21"/>
      <c r="M700" s="18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9.5" customHeight="1">
      <c r="A701" s="6"/>
      <c r="B701" s="5"/>
      <c r="C701" s="17"/>
      <c r="D701" s="18"/>
      <c r="E701" s="18"/>
      <c r="F701" s="19"/>
      <c r="G701" s="40"/>
      <c r="H701" s="19" t="str">
        <f t="shared" si="26"/>
        <v/>
      </c>
      <c r="I701" s="18"/>
      <c r="J701" s="20" t="str">
        <f t="shared" si="27"/>
        <v/>
      </c>
      <c r="K701" s="21"/>
      <c r="L701" s="21"/>
      <c r="M701" s="18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9.5" customHeight="1">
      <c r="A702" s="6"/>
      <c r="B702" s="5"/>
      <c r="C702" s="17"/>
      <c r="D702" s="18"/>
      <c r="E702" s="18"/>
      <c r="F702" s="19"/>
      <c r="G702" s="40"/>
      <c r="H702" s="19" t="str">
        <f t="shared" si="26"/>
        <v/>
      </c>
      <c r="I702" s="18"/>
      <c r="J702" s="20" t="str">
        <f t="shared" si="27"/>
        <v/>
      </c>
      <c r="K702" s="21"/>
      <c r="L702" s="21"/>
      <c r="M702" s="18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9.5" customHeight="1">
      <c r="A703" s="6"/>
      <c r="B703" s="5"/>
      <c r="C703" s="17"/>
      <c r="D703" s="18"/>
      <c r="E703" s="18"/>
      <c r="F703" s="19"/>
      <c r="G703" s="40"/>
      <c r="H703" s="19" t="str">
        <f t="shared" si="26"/>
        <v/>
      </c>
      <c r="I703" s="18"/>
      <c r="J703" s="20" t="str">
        <f t="shared" si="27"/>
        <v/>
      </c>
      <c r="K703" s="21"/>
      <c r="L703" s="21"/>
      <c r="M703" s="18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9.5" customHeight="1">
      <c r="A704" s="6"/>
      <c r="B704" s="5"/>
      <c r="C704" s="23"/>
      <c r="D704" s="24"/>
      <c r="E704" s="24"/>
      <c r="F704" s="25"/>
      <c r="G704" s="25"/>
      <c r="H704" s="25" t="str">
        <f t="shared" ref="H704:H767" si="28">IF($F704="","","g")</f>
        <v/>
      </c>
      <c r="I704" s="24"/>
      <c r="J704" s="20" t="str">
        <f t="shared" si="27"/>
        <v/>
      </c>
      <c r="K704" s="21"/>
      <c r="L704" s="21"/>
      <c r="M704" s="18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9.5" customHeight="1">
      <c r="A705" s="6" t="s">
        <v>6</v>
      </c>
      <c r="B705" s="5">
        <f>SUM(F705:F714)</f>
        <v>72</v>
      </c>
      <c r="C705" s="17"/>
      <c r="D705" s="18" t="str">
        <f>IF(菜單→請菜名都修改這個!$F$16="","",菜單→請菜名都修改這個!$F$16)</f>
        <v>有機黑葉白菜</v>
      </c>
      <c r="E705" s="57" t="s">
        <v>341</v>
      </c>
      <c r="F705" s="19">
        <v>72</v>
      </c>
      <c r="G705" s="275"/>
      <c r="H705" s="19" t="str">
        <f t="shared" si="28"/>
        <v>g</v>
      </c>
      <c r="I705" s="18"/>
      <c r="J705" s="20" t="str">
        <f t="shared" si="27"/>
        <v>有機時蔬72g</v>
      </c>
      <c r="K705" s="21" t="str">
        <f>$J705&amp;"+"&amp;$J706&amp;"+"&amp;$J707&amp;"+"&amp;$J708&amp;"+"&amp;J709&amp;"+"&amp;J710&amp;"+"&amp;J711&amp;"+"&amp;$J712&amp;"+"&amp;$J713&amp;"+"&amp;$J714</f>
        <v>有機時蔬72g+++++++++</v>
      </c>
      <c r="L705" s="21" t="s">
        <v>95</v>
      </c>
      <c r="M705" s="18" t="str">
        <f>IF($I705="","",$I705)</f>
        <v/>
      </c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9.5" customHeight="1">
      <c r="A706" s="6"/>
      <c r="B706" s="5"/>
      <c r="C706" s="17"/>
      <c r="D706" s="28"/>
      <c r="E706" s="18"/>
      <c r="F706" s="19"/>
      <c r="G706" s="40"/>
      <c r="H706" s="19" t="str">
        <f t="shared" si="28"/>
        <v/>
      </c>
      <c r="I706" s="18"/>
      <c r="J706" s="20" t="str">
        <f t="shared" si="27"/>
        <v/>
      </c>
      <c r="K706" s="21"/>
      <c r="L706" s="21"/>
      <c r="M706" s="18" t="str">
        <f>IF($I706="","",$I706)</f>
        <v/>
      </c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9.5" customHeight="1">
      <c r="A707" s="6"/>
      <c r="B707" s="5"/>
      <c r="C707" s="17"/>
      <c r="D707" s="18"/>
      <c r="E707" s="18"/>
      <c r="F707" s="19"/>
      <c r="G707" s="40"/>
      <c r="H707" s="19" t="str">
        <f t="shared" si="28"/>
        <v/>
      </c>
      <c r="I707" s="18"/>
      <c r="J707" s="20" t="str">
        <f t="shared" si="27"/>
        <v/>
      </c>
      <c r="K707" s="21"/>
      <c r="L707" s="21"/>
      <c r="M707" s="18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9.5" customHeight="1">
      <c r="A708" s="6"/>
      <c r="B708" s="5"/>
      <c r="C708" s="17"/>
      <c r="D708" s="18"/>
      <c r="E708" s="18"/>
      <c r="F708" s="19"/>
      <c r="G708" s="40"/>
      <c r="H708" s="19" t="str">
        <f t="shared" si="28"/>
        <v/>
      </c>
      <c r="I708" s="18"/>
      <c r="J708" s="20" t="str">
        <f t="shared" si="27"/>
        <v/>
      </c>
      <c r="K708" s="21"/>
      <c r="L708" s="21"/>
      <c r="M708" s="18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9.5" customHeight="1">
      <c r="A709" s="6"/>
      <c r="B709" s="5"/>
      <c r="C709" s="17"/>
      <c r="D709" s="18"/>
      <c r="E709" s="18"/>
      <c r="F709" s="19"/>
      <c r="G709" s="40"/>
      <c r="H709" s="19" t="str">
        <f t="shared" si="28"/>
        <v/>
      </c>
      <c r="I709" s="18"/>
      <c r="J709" s="20" t="str">
        <f t="shared" si="27"/>
        <v/>
      </c>
      <c r="K709" s="21"/>
      <c r="L709" s="21"/>
      <c r="M709" s="18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9.5" customHeight="1">
      <c r="A710" s="6"/>
      <c r="B710" s="5"/>
      <c r="C710" s="17"/>
      <c r="D710" s="18"/>
      <c r="E710" s="18"/>
      <c r="F710" s="19"/>
      <c r="G710" s="40"/>
      <c r="H710" s="19" t="str">
        <f t="shared" si="28"/>
        <v/>
      </c>
      <c r="I710" s="18"/>
      <c r="J710" s="20" t="str">
        <f t="shared" si="27"/>
        <v/>
      </c>
      <c r="K710" s="21"/>
      <c r="L710" s="21"/>
      <c r="M710" s="18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9.5" customHeight="1">
      <c r="A711" s="6"/>
      <c r="B711" s="5"/>
      <c r="C711" s="17"/>
      <c r="D711" s="18"/>
      <c r="E711" s="18"/>
      <c r="F711" s="19"/>
      <c r="G711" s="40"/>
      <c r="H711" s="19" t="str">
        <f t="shared" si="28"/>
        <v/>
      </c>
      <c r="I711" s="18"/>
      <c r="J711" s="20" t="str">
        <f t="shared" si="27"/>
        <v/>
      </c>
      <c r="K711" s="21"/>
      <c r="L711" s="21"/>
      <c r="M711" s="18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9.5" customHeight="1">
      <c r="A712" s="6"/>
      <c r="B712" s="5"/>
      <c r="C712" s="17"/>
      <c r="D712" s="18"/>
      <c r="E712" s="18"/>
      <c r="F712" s="19"/>
      <c r="G712" s="40"/>
      <c r="H712" s="19" t="str">
        <f t="shared" si="28"/>
        <v/>
      </c>
      <c r="I712" s="18"/>
      <c r="J712" s="20" t="str">
        <f t="shared" si="27"/>
        <v/>
      </c>
      <c r="K712" s="21"/>
      <c r="L712" s="21"/>
      <c r="M712" s="18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9.5" customHeight="1">
      <c r="A713" s="6"/>
      <c r="B713" s="5"/>
      <c r="C713" s="17"/>
      <c r="D713" s="18"/>
      <c r="E713" s="18"/>
      <c r="F713" s="19"/>
      <c r="G713" s="40"/>
      <c r="H713" s="19" t="str">
        <f t="shared" si="28"/>
        <v/>
      </c>
      <c r="I713" s="18"/>
      <c r="J713" s="20" t="str">
        <f t="shared" si="27"/>
        <v/>
      </c>
      <c r="K713" s="21"/>
      <c r="L713" s="21"/>
      <c r="M713" s="18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9.5" customHeight="1">
      <c r="A714" s="6"/>
      <c r="B714" s="5"/>
      <c r="C714" s="23"/>
      <c r="D714" s="24"/>
      <c r="E714" s="24"/>
      <c r="F714" s="25"/>
      <c r="G714" s="25"/>
      <c r="H714" s="25" t="str">
        <f t="shared" si="28"/>
        <v/>
      </c>
      <c r="I714" s="24"/>
      <c r="J714" s="20" t="str">
        <f t="shared" si="27"/>
        <v/>
      </c>
      <c r="K714" s="21"/>
      <c r="L714" s="21"/>
      <c r="M714" s="18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9.5" customHeight="1">
      <c r="A715" s="6" t="s">
        <v>85</v>
      </c>
      <c r="B715" s="5">
        <f>SUM(F715:F724)</f>
        <v>250</v>
      </c>
      <c r="C715" s="17"/>
      <c r="D715" s="18" t="str">
        <f>IF(菜單→請菜名都修改這個!$G$16="","",菜單→請菜名都修改這個!$G$16)</f>
        <v>芋頭西米露(奶)</v>
      </c>
      <c r="E715" s="57" t="s">
        <v>349</v>
      </c>
      <c r="F715" s="40">
        <v>100</v>
      </c>
      <c r="G715" s="281"/>
      <c r="H715" s="19" t="str">
        <f t="shared" si="28"/>
        <v>g</v>
      </c>
      <c r="I715" s="18"/>
      <c r="J715" s="20" t="str">
        <f t="shared" si="27"/>
        <v>西谷米100g</v>
      </c>
      <c r="K715" s="21" t="str">
        <f>$J715&amp;"+"&amp;$J716&amp;"+"&amp;$J717&amp;"+"&amp;$J718&amp;"+"&amp;J719&amp;"+"&amp;J720&amp;"+"&amp;J721&amp;"+"&amp;$J722&amp;"+"&amp;$J723&amp;"+"&amp;$J724</f>
        <v>西谷米100g+芋頭150g+奶粉+++++++</v>
      </c>
      <c r="L715" s="21" t="s">
        <v>147</v>
      </c>
      <c r="M715" s="18" t="str">
        <f>IF($I715="","",$I715)</f>
        <v/>
      </c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9.5" customHeight="1">
      <c r="A716" s="6"/>
      <c r="B716" s="5"/>
      <c r="C716" s="17"/>
      <c r="D716" s="28"/>
      <c r="E716" s="57" t="s">
        <v>350</v>
      </c>
      <c r="F716" s="40">
        <v>150</v>
      </c>
      <c r="G716" s="275"/>
      <c r="H716" s="19" t="str">
        <f t="shared" si="28"/>
        <v>g</v>
      </c>
      <c r="I716" s="18"/>
      <c r="J716" s="20" t="str">
        <f t="shared" si="27"/>
        <v>芋頭150g</v>
      </c>
      <c r="K716" s="21"/>
      <c r="L716" s="21"/>
      <c r="M716" s="18" t="str">
        <f>IF($I716="","",$I716)</f>
        <v/>
      </c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9.5" customHeight="1">
      <c r="A717" s="6"/>
      <c r="B717" s="5"/>
      <c r="C717" s="17"/>
      <c r="D717" s="18"/>
      <c r="E717" s="57" t="s">
        <v>351</v>
      </c>
      <c r="F717" s="40"/>
      <c r="G717" s="275"/>
      <c r="H717" s="19" t="str">
        <f t="shared" si="28"/>
        <v/>
      </c>
      <c r="I717" s="18"/>
      <c r="J717" s="20" t="str">
        <f t="shared" si="27"/>
        <v>奶粉</v>
      </c>
      <c r="K717" s="21"/>
      <c r="L717" s="21"/>
      <c r="M717" s="18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9.5" customHeight="1">
      <c r="A718" s="6"/>
      <c r="B718" s="5"/>
      <c r="C718" s="17"/>
      <c r="D718" s="18"/>
      <c r="E718" s="57"/>
      <c r="F718" s="19"/>
      <c r="G718" s="40"/>
      <c r="H718" s="19" t="str">
        <f t="shared" si="28"/>
        <v/>
      </c>
      <c r="I718" s="18"/>
      <c r="J718" s="20" t="str">
        <f t="shared" si="27"/>
        <v/>
      </c>
      <c r="K718" s="21"/>
      <c r="L718" s="21"/>
      <c r="M718" s="18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9.5" customHeight="1">
      <c r="A719" s="6"/>
      <c r="B719" s="5"/>
      <c r="C719" s="17"/>
      <c r="D719" s="18"/>
      <c r="E719" s="58"/>
      <c r="F719" s="19"/>
      <c r="G719" s="40"/>
      <c r="H719" s="19" t="str">
        <f t="shared" si="28"/>
        <v/>
      </c>
      <c r="I719" s="18"/>
      <c r="J719" s="20" t="str">
        <f t="shared" si="27"/>
        <v/>
      </c>
      <c r="K719" s="21"/>
      <c r="L719" s="21"/>
      <c r="M719" s="18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9.5" customHeight="1">
      <c r="A720" s="6"/>
      <c r="B720" s="5"/>
      <c r="C720" s="17"/>
      <c r="D720" s="18"/>
      <c r="E720" s="57"/>
      <c r="F720" s="40"/>
      <c r="G720" s="40"/>
      <c r="H720" s="19" t="str">
        <f t="shared" si="28"/>
        <v/>
      </c>
      <c r="I720" s="18"/>
      <c r="J720" s="20" t="str">
        <f t="shared" si="27"/>
        <v/>
      </c>
      <c r="K720" s="21"/>
      <c r="L720" s="21"/>
      <c r="M720" s="18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9.5" customHeight="1">
      <c r="A721" s="6"/>
      <c r="B721" s="5"/>
      <c r="C721" s="17"/>
      <c r="D721" s="18"/>
      <c r="E721" s="57"/>
      <c r="F721" s="40"/>
      <c r="G721" s="40"/>
      <c r="H721" s="19" t="str">
        <f t="shared" si="28"/>
        <v/>
      </c>
      <c r="I721" s="18"/>
      <c r="J721" s="20" t="str">
        <f t="shared" si="27"/>
        <v/>
      </c>
      <c r="K721" s="21"/>
      <c r="L721" s="21"/>
      <c r="M721" s="18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9.5" customHeight="1">
      <c r="A722" s="6"/>
      <c r="B722" s="5"/>
      <c r="C722" s="17"/>
      <c r="D722" s="18"/>
      <c r="E722" s="57"/>
      <c r="F722" s="40"/>
      <c r="G722" s="40"/>
      <c r="H722" s="19" t="str">
        <f t="shared" si="28"/>
        <v/>
      </c>
      <c r="I722" s="18"/>
      <c r="J722" s="20" t="str">
        <f t="shared" si="27"/>
        <v/>
      </c>
      <c r="K722" s="21"/>
      <c r="L722" s="21"/>
      <c r="M722" s="18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9.5" customHeight="1">
      <c r="A723" s="6"/>
      <c r="B723" s="5"/>
      <c r="C723" s="17"/>
      <c r="D723" s="18"/>
      <c r="E723" s="18"/>
      <c r="F723" s="19"/>
      <c r="G723" s="40"/>
      <c r="H723" s="19" t="str">
        <f t="shared" si="28"/>
        <v/>
      </c>
      <c r="I723" s="18"/>
      <c r="J723" s="20" t="str">
        <f t="shared" si="27"/>
        <v/>
      </c>
      <c r="K723" s="21"/>
      <c r="L723" s="21"/>
      <c r="M723" s="18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9.5" customHeight="1" thickBot="1">
      <c r="A724" s="6"/>
      <c r="B724" s="5"/>
      <c r="C724" s="32"/>
      <c r="D724" s="33"/>
      <c r="E724" s="33"/>
      <c r="F724" s="34"/>
      <c r="G724" s="34"/>
      <c r="H724" s="34" t="str">
        <f t="shared" si="28"/>
        <v/>
      </c>
      <c r="I724" s="33"/>
      <c r="J724" s="20" t="str">
        <f t="shared" si="27"/>
        <v/>
      </c>
      <c r="K724" s="21"/>
      <c r="L724" s="21"/>
      <c r="M724" s="18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9.5" customHeight="1">
      <c r="A725" s="6" t="s">
        <v>19</v>
      </c>
      <c r="B725" s="5"/>
      <c r="C725" s="39">
        <f>IF($D725="","",$C$675)</f>
        <v>45036</v>
      </c>
      <c r="D725" s="36" t="str">
        <f>IF(菜單→請菜名都修改這個!$H$15="","",菜單→請菜名都修改這個!$H$15)</f>
        <v>水果</v>
      </c>
      <c r="E725" s="36"/>
      <c r="F725" s="37"/>
      <c r="G725" s="272"/>
      <c r="H725" s="25" t="str">
        <f t="shared" si="28"/>
        <v/>
      </c>
      <c r="I725" s="36"/>
      <c r="J725" s="20" t="str">
        <f t="shared" si="27"/>
        <v/>
      </c>
      <c r="K725" s="21" t="str">
        <f>$J725</f>
        <v/>
      </c>
      <c r="L725" s="21" t="s">
        <v>86</v>
      </c>
      <c r="M725" s="18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9.5" customHeight="1">
      <c r="A726" s="6" t="s">
        <v>3</v>
      </c>
      <c r="B726" s="5">
        <f>SUM(F726:F735)</f>
        <v>80</v>
      </c>
      <c r="C726" s="17">
        <f>IF($D726="","",菜單→請菜名都修改這個!$A$17)</f>
        <v>45037</v>
      </c>
      <c r="D726" s="18" t="str">
        <f>IF(菜單→請菜名都修改這個!$C$17="","",菜單→請菜名都修改這個!$C$17)</f>
        <v>糙米飯</v>
      </c>
      <c r="E726" s="57" t="s">
        <v>200</v>
      </c>
      <c r="F726" s="19">
        <v>65</v>
      </c>
      <c r="G726" s="275"/>
      <c r="H726" s="19" t="str">
        <f t="shared" si="28"/>
        <v>g</v>
      </c>
      <c r="I726" s="18"/>
      <c r="J726" s="20" t="str">
        <f t="shared" si="27"/>
        <v>白米65g</v>
      </c>
      <c r="K726" s="21" t="str">
        <f>$J726&amp;"+"&amp;$J727&amp;"+"&amp;$J728&amp;"+"&amp;$J729&amp;"+"&amp;J730&amp;"+"&amp;J731&amp;"+"&amp;J732&amp;"+"&amp;$J733&amp;"+"&amp;$J734&amp;"+"&amp;$J735</f>
        <v>白米65g+糙米15g++++++++</v>
      </c>
      <c r="L726" s="21" t="s">
        <v>148</v>
      </c>
      <c r="M726" s="18" t="str">
        <f>IF($I726="","",$I726)</f>
        <v/>
      </c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9.5" customHeight="1">
      <c r="A727" s="6"/>
      <c r="B727" s="5"/>
      <c r="C727" s="17"/>
      <c r="D727" s="18"/>
      <c r="E727" s="57" t="s">
        <v>201</v>
      </c>
      <c r="F727" s="19">
        <v>15</v>
      </c>
      <c r="G727" s="275"/>
      <c r="H727" s="19" t="str">
        <f t="shared" si="28"/>
        <v>g</v>
      </c>
      <c r="I727" s="18"/>
      <c r="J727" s="20" t="str">
        <f t="shared" si="27"/>
        <v>糙米15g</v>
      </c>
      <c r="K727" s="21"/>
      <c r="L727" s="21"/>
      <c r="M727" s="18" t="str">
        <f>IF($I727="","",$I727)</f>
        <v/>
      </c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9.5" customHeight="1">
      <c r="A728" s="6"/>
      <c r="B728" s="5"/>
      <c r="C728" s="17"/>
      <c r="D728" s="18"/>
      <c r="E728" s="57"/>
      <c r="F728" s="19"/>
      <c r="G728" s="40"/>
      <c r="H728" s="19" t="str">
        <f t="shared" si="28"/>
        <v/>
      </c>
      <c r="I728" s="18"/>
      <c r="J728" s="20" t="str">
        <f t="shared" si="27"/>
        <v/>
      </c>
      <c r="K728" s="21"/>
      <c r="L728" s="21"/>
      <c r="M728" s="18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9.5" customHeight="1">
      <c r="A729" s="6"/>
      <c r="B729" s="5"/>
      <c r="C729" s="17"/>
      <c r="D729" s="18"/>
      <c r="E729" s="58"/>
      <c r="F729" s="19"/>
      <c r="G729" s="40"/>
      <c r="H729" s="19" t="str">
        <f t="shared" si="28"/>
        <v/>
      </c>
      <c r="I729" s="18"/>
      <c r="J729" s="20" t="str">
        <f t="shared" si="27"/>
        <v/>
      </c>
      <c r="K729" s="21"/>
      <c r="L729" s="21"/>
      <c r="M729" s="18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9.5" customHeight="1">
      <c r="A730" s="6"/>
      <c r="B730" s="5"/>
      <c r="C730" s="17"/>
      <c r="D730" s="18"/>
      <c r="E730" s="58"/>
      <c r="F730" s="19"/>
      <c r="G730" s="40"/>
      <c r="H730" s="19" t="str">
        <f t="shared" si="28"/>
        <v/>
      </c>
      <c r="I730" s="18"/>
      <c r="J730" s="20" t="str">
        <f t="shared" si="27"/>
        <v/>
      </c>
      <c r="K730" s="21"/>
      <c r="L730" s="21"/>
      <c r="M730" s="18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9.5" customHeight="1">
      <c r="A731" s="6"/>
      <c r="B731" s="5"/>
      <c r="C731" s="17"/>
      <c r="D731" s="18"/>
      <c r="E731" s="18"/>
      <c r="F731" s="19"/>
      <c r="G731" s="40"/>
      <c r="H731" s="19" t="str">
        <f t="shared" si="28"/>
        <v/>
      </c>
      <c r="I731" s="18"/>
      <c r="J731" s="20" t="str">
        <f t="shared" si="27"/>
        <v/>
      </c>
      <c r="K731" s="21"/>
      <c r="L731" s="21"/>
      <c r="M731" s="18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9.5" customHeight="1">
      <c r="A732" s="6"/>
      <c r="B732" s="5"/>
      <c r="C732" s="17"/>
      <c r="D732" s="18"/>
      <c r="E732" s="18"/>
      <c r="F732" s="19"/>
      <c r="G732" s="40"/>
      <c r="H732" s="19" t="str">
        <f t="shared" si="28"/>
        <v/>
      </c>
      <c r="I732" s="18"/>
      <c r="J732" s="20" t="str">
        <f t="shared" si="27"/>
        <v/>
      </c>
      <c r="K732" s="21"/>
      <c r="L732" s="21"/>
      <c r="M732" s="18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6.5" customHeight="1">
      <c r="A733" s="6"/>
      <c r="B733" s="5"/>
      <c r="C733" s="22"/>
      <c r="D733" s="18"/>
      <c r="E733" s="38"/>
      <c r="F733" s="19"/>
      <c r="G733" s="40"/>
      <c r="H733" s="19" t="str">
        <f t="shared" si="28"/>
        <v/>
      </c>
      <c r="I733" s="18"/>
      <c r="J733" s="20" t="str">
        <f t="shared" si="27"/>
        <v/>
      </c>
      <c r="K733" s="21"/>
      <c r="L733" s="21"/>
      <c r="M733" s="18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9.5" customHeight="1">
      <c r="A734" s="6"/>
      <c r="B734" s="5"/>
      <c r="C734" s="17"/>
      <c r="D734" s="18"/>
      <c r="E734" s="18"/>
      <c r="F734" s="19"/>
      <c r="G734" s="40"/>
      <c r="H734" s="19" t="str">
        <f t="shared" si="28"/>
        <v/>
      </c>
      <c r="I734" s="18"/>
      <c r="J734" s="20" t="str">
        <f t="shared" si="27"/>
        <v/>
      </c>
      <c r="K734" s="21"/>
      <c r="L734" s="21"/>
      <c r="M734" s="18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9.5" customHeight="1">
      <c r="A735" s="6"/>
      <c r="B735" s="5"/>
      <c r="C735" s="23"/>
      <c r="D735" s="24"/>
      <c r="E735" s="18"/>
      <c r="F735" s="19"/>
      <c r="G735" s="40"/>
      <c r="H735" s="19" t="str">
        <f t="shared" si="28"/>
        <v/>
      </c>
      <c r="I735" s="24"/>
      <c r="J735" s="20" t="str">
        <f t="shared" si="27"/>
        <v/>
      </c>
      <c r="K735" s="21"/>
      <c r="L735" s="21"/>
      <c r="M735" s="18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9.5" customHeight="1">
      <c r="A736" s="6" t="s">
        <v>4</v>
      </c>
      <c r="B736" s="5">
        <f>SUM(F736:F745)</f>
        <v>90</v>
      </c>
      <c r="C736" s="26">
        <f>$C726</f>
        <v>45037</v>
      </c>
      <c r="D736" s="18" t="str">
        <f>IF(菜單→請菜名都修改這個!$D$17="","",菜單→請菜名都修改這個!$D$17)</f>
        <v>蒜泥白肉(洋蔥、小黃瓜、金針菇)</v>
      </c>
      <c r="E736" s="270" t="s">
        <v>482</v>
      </c>
      <c r="F736" s="19">
        <v>60</v>
      </c>
      <c r="G736" s="281"/>
      <c r="H736" s="19" t="str">
        <f t="shared" si="28"/>
        <v>g</v>
      </c>
      <c r="I736" s="18"/>
      <c r="J736" s="20" t="str">
        <f t="shared" si="27"/>
        <v>肉片60g</v>
      </c>
      <c r="K736" s="21" t="str">
        <f>$J736&amp;"+"&amp;$J737&amp;"+"&amp;$J738&amp;"+"&amp;$J739&amp;"+"&amp;J740&amp;"+"&amp;J741&amp;"+"&amp;J742&amp;"+"&amp;$J743&amp;"+"&amp;$J744&amp;"+"&amp;$J745</f>
        <v>肉片60g+洋蔥粗絲10g+小黃瓜粗絲5g+金針菇B原料15g+蒜泥+蔥花++++</v>
      </c>
      <c r="L736" s="21" t="s">
        <v>149</v>
      </c>
      <c r="M736" s="18" t="str">
        <f>IF($I736="","",$I736)</f>
        <v/>
      </c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9.5" customHeight="1">
      <c r="A737" s="6"/>
      <c r="B737" s="5"/>
      <c r="C737" s="17"/>
      <c r="D737" s="28"/>
      <c r="E737" s="57" t="s">
        <v>88</v>
      </c>
      <c r="F737" s="40">
        <v>10</v>
      </c>
      <c r="G737" s="275"/>
      <c r="H737" s="19" t="str">
        <f t="shared" si="28"/>
        <v>g</v>
      </c>
      <c r="I737" s="18"/>
      <c r="J737" s="20" t="str">
        <f t="shared" si="27"/>
        <v>洋蔥粗絲10g</v>
      </c>
      <c r="K737" s="21"/>
      <c r="L737" s="21"/>
      <c r="M737" s="18" t="str">
        <f>IF($I737="","",$I737)</f>
        <v/>
      </c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9.5" customHeight="1">
      <c r="A738" s="6"/>
      <c r="B738" s="5"/>
      <c r="C738" s="17"/>
      <c r="D738" s="18"/>
      <c r="E738" s="58" t="s">
        <v>467</v>
      </c>
      <c r="F738" s="40">
        <v>5</v>
      </c>
      <c r="G738" s="275"/>
      <c r="H738" s="19" t="str">
        <f t="shared" si="28"/>
        <v>g</v>
      </c>
      <c r="I738" s="18"/>
      <c r="J738" s="20" t="str">
        <f t="shared" si="27"/>
        <v>小黃瓜粗絲5g</v>
      </c>
      <c r="K738" s="21"/>
      <c r="L738" s="21"/>
      <c r="M738" s="18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9.5" customHeight="1">
      <c r="A739" s="6"/>
      <c r="B739" s="5"/>
      <c r="C739" s="17"/>
      <c r="D739" s="18"/>
      <c r="E739" s="57" t="s">
        <v>324</v>
      </c>
      <c r="F739" s="19">
        <v>15</v>
      </c>
      <c r="G739" s="275"/>
      <c r="H739" s="19" t="str">
        <f t="shared" si="28"/>
        <v>g</v>
      </c>
      <c r="I739" s="18"/>
      <c r="J739" s="20" t="str">
        <f t="shared" si="27"/>
        <v>金針菇B原料15g</v>
      </c>
      <c r="K739" s="21"/>
      <c r="L739" s="21"/>
      <c r="M739" s="18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9.5" customHeight="1">
      <c r="A740" s="6"/>
      <c r="B740" s="5"/>
      <c r="C740" s="17"/>
      <c r="D740" s="18"/>
      <c r="E740" s="57" t="s">
        <v>483</v>
      </c>
      <c r="F740" s="19"/>
      <c r="G740" s="40"/>
      <c r="H740" s="19" t="str">
        <f t="shared" si="28"/>
        <v/>
      </c>
      <c r="I740" s="18"/>
      <c r="J740" s="20" t="str">
        <f t="shared" si="27"/>
        <v>蒜泥</v>
      </c>
      <c r="K740" s="21"/>
      <c r="L740" s="21"/>
      <c r="M740" s="18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9.5" customHeight="1">
      <c r="A741" s="6"/>
      <c r="B741" s="5"/>
      <c r="C741" s="17"/>
      <c r="D741" s="18"/>
      <c r="E741" s="18" t="s">
        <v>465</v>
      </c>
      <c r="F741" s="19"/>
      <c r="G741" s="40"/>
      <c r="H741" s="19" t="str">
        <f t="shared" si="28"/>
        <v/>
      </c>
      <c r="I741" s="18"/>
      <c r="J741" s="20" t="str">
        <f t="shared" si="27"/>
        <v>蔥花</v>
      </c>
      <c r="K741" s="21"/>
      <c r="L741" s="21"/>
      <c r="M741" s="18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9.5" customHeight="1">
      <c r="A742" s="6"/>
      <c r="B742" s="5"/>
      <c r="C742" s="17"/>
      <c r="D742" s="18"/>
      <c r="E742" s="18"/>
      <c r="F742" s="19"/>
      <c r="G742" s="40"/>
      <c r="H742" s="19" t="str">
        <f t="shared" si="28"/>
        <v/>
      </c>
      <c r="I742" s="18"/>
      <c r="J742" s="20" t="str">
        <f t="shared" si="27"/>
        <v/>
      </c>
      <c r="K742" s="21"/>
      <c r="L742" s="21"/>
      <c r="M742" s="18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9.5" customHeight="1">
      <c r="A743" s="6"/>
      <c r="B743" s="5"/>
      <c r="C743" s="17"/>
      <c r="D743" s="18"/>
      <c r="E743" s="18"/>
      <c r="F743" s="19"/>
      <c r="G743" s="40"/>
      <c r="H743" s="19" t="str">
        <f t="shared" si="28"/>
        <v/>
      </c>
      <c r="I743" s="18"/>
      <c r="J743" s="20" t="str">
        <f t="shared" si="27"/>
        <v/>
      </c>
      <c r="K743" s="21"/>
      <c r="L743" s="21"/>
      <c r="M743" s="18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9.5" customHeight="1">
      <c r="A744" s="6"/>
      <c r="B744" s="5"/>
      <c r="C744" s="17"/>
      <c r="D744" s="18"/>
      <c r="E744" s="18"/>
      <c r="F744" s="19"/>
      <c r="G744" s="40"/>
      <c r="H744" s="19" t="str">
        <f t="shared" si="28"/>
        <v/>
      </c>
      <c r="I744" s="18"/>
      <c r="J744" s="20" t="str">
        <f t="shared" si="27"/>
        <v/>
      </c>
      <c r="K744" s="21"/>
      <c r="L744" s="21"/>
      <c r="M744" s="18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9.5" customHeight="1">
      <c r="A745" s="6"/>
      <c r="B745" s="5"/>
      <c r="C745" s="23"/>
      <c r="D745" s="24"/>
      <c r="E745" s="24"/>
      <c r="F745" s="25"/>
      <c r="G745" s="25"/>
      <c r="H745" s="25" t="str">
        <f t="shared" si="28"/>
        <v/>
      </c>
      <c r="I745" s="24"/>
      <c r="J745" s="20" t="str">
        <f t="shared" si="27"/>
        <v/>
      </c>
      <c r="K745" s="21"/>
      <c r="L745" s="21"/>
      <c r="M745" s="18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9.5" customHeight="1">
      <c r="A746" s="6" t="s">
        <v>5</v>
      </c>
      <c r="B746" s="5">
        <f>SUM(F746:F755)</f>
        <v>71</v>
      </c>
      <c r="C746" s="17"/>
      <c r="D746" s="18" t="str">
        <f>IF(菜單→請菜名都修改這個!$E$17="","",菜單→請菜名都修改這個!$E$17)</f>
        <v>日式照燒豆腐(絞肉)</v>
      </c>
      <c r="E746" s="57" t="s">
        <v>447</v>
      </c>
      <c r="F746" s="19">
        <v>60</v>
      </c>
      <c r="G746" s="281"/>
      <c r="H746" s="19" t="str">
        <f t="shared" si="28"/>
        <v>g</v>
      </c>
      <c r="I746" s="18"/>
      <c r="J746" s="20" t="str">
        <f t="shared" si="27"/>
        <v>非基改板豆腐小丁60g</v>
      </c>
      <c r="K746" s="21" t="str">
        <f>$J746&amp;"+"&amp;$J747&amp;"+"&amp;$J748&amp;"+"&amp;$J749&amp;"+"&amp;J750&amp;"+"&amp;J751&amp;"+"&amp;J752&amp;"+"&amp;$J753&amp;"+"&amp;$J754&amp;"+"&amp;$J755</f>
        <v>非基改板豆腐小丁60g+絞肉10g+蔥花1g+++++++</v>
      </c>
      <c r="L746" s="21" t="s">
        <v>150</v>
      </c>
      <c r="M746" s="18" t="str">
        <f>IF($I746="","",$I746)</f>
        <v/>
      </c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9.5" customHeight="1">
      <c r="A747" s="6"/>
      <c r="B747" s="5"/>
      <c r="C747" s="17"/>
      <c r="D747" s="28"/>
      <c r="E747" s="57" t="s">
        <v>331</v>
      </c>
      <c r="F747" s="40">
        <v>10</v>
      </c>
      <c r="G747" s="275"/>
      <c r="H747" s="19" t="str">
        <f t="shared" si="28"/>
        <v>g</v>
      </c>
      <c r="I747" s="18"/>
      <c r="J747" s="20" t="str">
        <f t="shared" si="27"/>
        <v>絞肉10g</v>
      </c>
      <c r="K747" s="21"/>
      <c r="L747" s="21"/>
      <c r="M747" s="18" t="str">
        <f>IF($I747="","",$I747)</f>
        <v/>
      </c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9.5" customHeight="1">
      <c r="A748" s="6"/>
      <c r="B748" s="5"/>
      <c r="C748" s="17"/>
      <c r="D748" s="18"/>
      <c r="E748" s="57" t="s">
        <v>465</v>
      </c>
      <c r="F748" s="40">
        <v>1</v>
      </c>
      <c r="G748" s="275"/>
      <c r="H748" s="19" t="str">
        <f t="shared" si="28"/>
        <v>g</v>
      </c>
      <c r="I748" s="18"/>
      <c r="J748" s="20" t="str">
        <f t="shared" si="27"/>
        <v>蔥花1g</v>
      </c>
      <c r="K748" s="21"/>
      <c r="L748" s="21"/>
      <c r="M748" s="18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9.5" customHeight="1">
      <c r="A749" s="6"/>
      <c r="B749" s="5"/>
      <c r="C749" s="17"/>
      <c r="D749" s="18"/>
      <c r="E749" s="57"/>
      <c r="F749" s="40"/>
      <c r="G749" s="40"/>
      <c r="H749" s="19" t="str">
        <f t="shared" si="28"/>
        <v/>
      </c>
      <c r="I749" s="18"/>
      <c r="J749" s="20" t="str">
        <f t="shared" si="27"/>
        <v/>
      </c>
      <c r="K749" s="21"/>
      <c r="L749" s="21"/>
      <c r="M749" s="18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9.5" customHeight="1">
      <c r="A750" s="6"/>
      <c r="B750" s="5"/>
      <c r="C750" s="17"/>
      <c r="D750" s="18"/>
      <c r="E750" s="58"/>
      <c r="F750" s="19"/>
      <c r="G750" s="40"/>
      <c r="H750" s="19" t="str">
        <f t="shared" si="28"/>
        <v/>
      </c>
      <c r="I750" s="18"/>
      <c r="J750" s="20" t="str">
        <f t="shared" si="27"/>
        <v/>
      </c>
      <c r="K750" s="21"/>
      <c r="L750" s="21"/>
      <c r="M750" s="18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9.5" customHeight="1">
      <c r="A751" s="6"/>
      <c r="B751" s="5"/>
      <c r="C751" s="17"/>
      <c r="D751" s="18"/>
      <c r="E751" s="18"/>
      <c r="F751" s="19"/>
      <c r="G751" s="40"/>
      <c r="H751" s="19" t="str">
        <f t="shared" si="28"/>
        <v/>
      </c>
      <c r="I751" s="18"/>
      <c r="J751" s="20" t="str">
        <f t="shared" si="27"/>
        <v/>
      </c>
      <c r="K751" s="21"/>
      <c r="L751" s="21"/>
      <c r="M751" s="18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9.5" customHeight="1">
      <c r="A752" s="6"/>
      <c r="B752" s="5"/>
      <c r="C752" s="17"/>
      <c r="D752" s="18"/>
      <c r="E752" s="18"/>
      <c r="F752" s="19"/>
      <c r="G752" s="40"/>
      <c r="H752" s="19" t="str">
        <f t="shared" si="28"/>
        <v/>
      </c>
      <c r="I752" s="18"/>
      <c r="J752" s="20" t="str">
        <f t="shared" si="27"/>
        <v/>
      </c>
      <c r="K752" s="21"/>
      <c r="L752" s="21"/>
      <c r="M752" s="18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9.5" customHeight="1">
      <c r="A753" s="6"/>
      <c r="B753" s="5"/>
      <c r="C753" s="17"/>
      <c r="D753" s="18"/>
      <c r="E753" s="18"/>
      <c r="F753" s="19"/>
      <c r="G753" s="40"/>
      <c r="H753" s="19" t="str">
        <f t="shared" si="28"/>
        <v/>
      </c>
      <c r="I753" s="18"/>
      <c r="J753" s="20" t="str">
        <f t="shared" si="27"/>
        <v/>
      </c>
      <c r="K753" s="21"/>
      <c r="L753" s="21"/>
      <c r="M753" s="18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9.5" customHeight="1">
      <c r="A754" s="6"/>
      <c r="B754" s="5"/>
      <c r="C754" s="17"/>
      <c r="D754" s="18"/>
      <c r="E754" s="18"/>
      <c r="F754" s="19"/>
      <c r="G754" s="40"/>
      <c r="H754" s="19" t="str">
        <f t="shared" si="28"/>
        <v/>
      </c>
      <c r="I754" s="18"/>
      <c r="J754" s="20" t="str">
        <f t="shared" ref="J754:J817" si="29">$E754&amp;$F754&amp;$H754</f>
        <v/>
      </c>
      <c r="K754" s="21"/>
      <c r="L754" s="21"/>
      <c r="M754" s="18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9.5" customHeight="1">
      <c r="A755" s="6"/>
      <c r="B755" s="5"/>
      <c r="C755" s="23"/>
      <c r="D755" s="24"/>
      <c r="E755" s="24"/>
      <c r="F755" s="25"/>
      <c r="G755" s="25"/>
      <c r="H755" s="25" t="str">
        <f t="shared" si="28"/>
        <v/>
      </c>
      <c r="I755" s="24"/>
      <c r="J755" s="20" t="str">
        <f t="shared" si="29"/>
        <v/>
      </c>
      <c r="K755" s="21"/>
      <c r="L755" s="21"/>
      <c r="M755" s="18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9.5" customHeight="1">
      <c r="A756" s="6" t="s">
        <v>6</v>
      </c>
      <c r="B756" s="5">
        <f>SUM(F756:F765)</f>
        <v>72</v>
      </c>
      <c r="C756" s="17"/>
      <c r="D756" s="18" t="str">
        <f>IF(菜單→請菜名都修改這個!$F$17="","",菜單→請菜名都修改這個!$F$17)</f>
        <v>時蔬</v>
      </c>
      <c r="E756" s="58" t="s">
        <v>387</v>
      </c>
      <c r="F756" s="19">
        <v>72</v>
      </c>
      <c r="G756" s="275"/>
      <c r="H756" s="19" t="str">
        <f t="shared" si="28"/>
        <v>g</v>
      </c>
      <c r="I756" s="18"/>
      <c r="J756" s="20" t="str">
        <f t="shared" si="29"/>
        <v>時蔬72g</v>
      </c>
      <c r="K756" s="21" t="str">
        <f>$J756&amp;"+"&amp;$J757&amp;"+"&amp;$J758&amp;"+"&amp;$J759&amp;"+"&amp;J760&amp;"+"&amp;J761&amp;"+"&amp;J762&amp;"+"&amp;$J763&amp;"+"&amp;$J764&amp;"+"&amp;$J765</f>
        <v>時蔬72g+++++++++</v>
      </c>
      <c r="L756" s="21" t="s">
        <v>114</v>
      </c>
      <c r="M756" s="18" t="str">
        <f>IF($I756="","",$I756)</f>
        <v/>
      </c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9.5" customHeight="1">
      <c r="A757" s="6"/>
      <c r="B757" s="5"/>
      <c r="C757" s="17"/>
      <c r="D757" s="28"/>
      <c r="E757" s="18"/>
      <c r="F757" s="19"/>
      <c r="G757" s="40"/>
      <c r="H757" s="19" t="str">
        <f t="shared" si="28"/>
        <v/>
      </c>
      <c r="I757" s="18"/>
      <c r="J757" s="20" t="str">
        <f t="shared" si="29"/>
        <v/>
      </c>
      <c r="K757" s="21"/>
      <c r="L757" s="21"/>
      <c r="M757" s="18" t="str">
        <f>IF($I757="","",$I757)</f>
        <v/>
      </c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9.5" customHeight="1">
      <c r="A758" s="6"/>
      <c r="B758" s="5"/>
      <c r="C758" s="17"/>
      <c r="D758" s="18"/>
      <c r="E758" s="18"/>
      <c r="F758" s="19"/>
      <c r="G758" s="40"/>
      <c r="H758" s="19" t="str">
        <f t="shared" si="28"/>
        <v/>
      </c>
      <c r="I758" s="18"/>
      <c r="J758" s="20" t="str">
        <f t="shared" si="29"/>
        <v/>
      </c>
      <c r="K758" s="21"/>
      <c r="L758" s="21"/>
      <c r="M758" s="18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9.5" customHeight="1">
      <c r="A759" s="6"/>
      <c r="B759" s="5"/>
      <c r="C759" s="17"/>
      <c r="D759" s="18"/>
      <c r="E759" s="18"/>
      <c r="F759" s="19"/>
      <c r="G759" s="40"/>
      <c r="H759" s="19" t="str">
        <f t="shared" si="28"/>
        <v/>
      </c>
      <c r="I759" s="18"/>
      <c r="J759" s="20" t="str">
        <f t="shared" si="29"/>
        <v/>
      </c>
      <c r="K759" s="21"/>
      <c r="L759" s="21"/>
      <c r="M759" s="18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9.5" customHeight="1">
      <c r="A760" s="6"/>
      <c r="B760" s="5"/>
      <c r="C760" s="17"/>
      <c r="D760" s="18"/>
      <c r="E760" s="18"/>
      <c r="F760" s="19"/>
      <c r="G760" s="40"/>
      <c r="H760" s="19" t="str">
        <f t="shared" si="28"/>
        <v/>
      </c>
      <c r="I760" s="18"/>
      <c r="J760" s="20" t="str">
        <f t="shared" si="29"/>
        <v/>
      </c>
      <c r="K760" s="21"/>
      <c r="L760" s="21"/>
      <c r="M760" s="18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9.5" customHeight="1">
      <c r="A761" s="6"/>
      <c r="B761" s="5"/>
      <c r="C761" s="17"/>
      <c r="D761" s="18"/>
      <c r="E761" s="18"/>
      <c r="F761" s="19"/>
      <c r="G761" s="40"/>
      <c r="H761" s="19" t="str">
        <f t="shared" si="28"/>
        <v/>
      </c>
      <c r="I761" s="18"/>
      <c r="J761" s="20" t="str">
        <f t="shared" si="29"/>
        <v/>
      </c>
      <c r="K761" s="21"/>
      <c r="L761" s="21"/>
      <c r="M761" s="18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9.5" customHeight="1">
      <c r="A762" s="6"/>
      <c r="B762" s="5"/>
      <c r="C762" s="17"/>
      <c r="D762" s="18"/>
      <c r="E762" s="18"/>
      <c r="F762" s="19"/>
      <c r="G762" s="40"/>
      <c r="H762" s="19" t="str">
        <f t="shared" si="28"/>
        <v/>
      </c>
      <c r="I762" s="18"/>
      <c r="J762" s="20" t="str">
        <f t="shared" si="29"/>
        <v/>
      </c>
      <c r="K762" s="21"/>
      <c r="L762" s="21"/>
      <c r="M762" s="18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9.5" customHeight="1">
      <c r="A763" s="6"/>
      <c r="B763" s="5"/>
      <c r="C763" s="17"/>
      <c r="D763" s="18"/>
      <c r="E763" s="18"/>
      <c r="F763" s="19"/>
      <c r="G763" s="40"/>
      <c r="H763" s="19" t="str">
        <f t="shared" si="28"/>
        <v/>
      </c>
      <c r="I763" s="18"/>
      <c r="J763" s="20" t="str">
        <f t="shared" si="29"/>
        <v/>
      </c>
      <c r="K763" s="21"/>
      <c r="L763" s="21"/>
      <c r="M763" s="18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9.5" customHeight="1">
      <c r="A764" s="6"/>
      <c r="B764" s="5"/>
      <c r="C764" s="17"/>
      <c r="D764" s="18"/>
      <c r="E764" s="18"/>
      <c r="F764" s="19"/>
      <c r="G764" s="40"/>
      <c r="H764" s="19" t="str">
        <f t="shared" si="28"/>
        <v/>
      </c>
      <c r="I764" s="18"/>
      <c r="J764" s="20" t="str">
        <f t="shared" si="29"/>
        <v/>
      </c>
      <c r="K764" s="21"/>
      <c r="L764" s="21"/>
      <c r="M764" s="18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9.5" customHeight="1">
      <c r="A765" s="6"/>
      <c r="B765" s="5"/>
      <c r="C765" s="23"/>
      <c r="D765" s="24"/>
      <c r="E765" s="24"/>
      <c r="F765" s="25"/>
      <c r="G765" s="25"/>
      <c r="H765" s="25" t="str">
        <f t="shared" si="28"/>
        <v/>
      </c>
      <c r="I765" s="24"/>
      <c r="J765" s="20" t="str">
        <f t="shared" si="29"/>
        <v/>
      </c>
      <c r="K765" s="21"/>
      <c r="L765" s="21"/>
      <c r="M765" s="18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9.5" customHeight="1">
      <c r="A766" s="6" t="s">
        <v>85</v>
      </c>
      <c r="B766" s="5">
        <f>SUM(F766:F775)</f>
        <v>530</v>
      </c>
      <c r="C766" s="17"/>
      <c r="D766" s="18" t="str">
        <f>IF(菜單→請菜名都修改這個!$G$17="","",菜單→請菜名都修改這個!$G$17)</f>
        <v>黃瓜排骨湯</v>
      </c>
      <c r="E766" s="57" t="s">
        <v>567</v>
      </c>
      <c r="F766" s="40">
        <v>450</v>
      </c>
      <c r="G766" s="281"/>
      <c r="H766" s="19" t="str">
        <f t="shared" si="28"/>
        <v>g</v>
      </c>
      <c r="I766" s="18"/>
      <c r="J766" s="20" t="str">
        <f t="shared" si="29"/>
        <v>大黃瓜450g</v>
      </c>
      <c r="K766" s="21" t="str">
        <f>$J766&amp;"+"&amp;$J767&amp;"+"&amp;$J768&amp;"+"&amp;$J769&amp;"+"&amp;J770&amp;"+"&amp;J771&amp;"+"&amp;J772&amp;"+"&amp;$J773&amp;"+"&amp;$J774&amp;"+"&amp;$J775</f>
        <v>大黃瓜450g+龍骨丁80g++++++++</v>
      </c>
      <c r="L766" s="21" t="s">
        <v>151</v>
      </c>
      <c r="M766" s="18" t="str">
        <f>IF($I766="","",$I766)</f>
        <v/>
      </c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9.5" customHeight="1">
      <c r="A767" s="6"/>
      <c r="B767" s="5"/>
      <c r="C767" s="17"/>
      <c r="D767" s="28"/>
      <c r="E767" s="57" t="s">
        <v>389</v>
      </c>
      <c r="F767" s="40">
        <v>80</v>
      </c>
      <c r="G767" s="275"/>
      <c r="H767" s="19" t="str">
        <f t="shared" si="28"/>
        <v>g</v>
      </c>
      <c r="I767" s="18"/>
      <c r="J767" s="20" t="str">
        <f t="shared" si="29"/>
        <v>龍骨丁80g</v>
      </c>
      <c r="K767" s="21"/>
      <c r="L767" s="21"/>
      <c r="M767" s="18" t="str">
        <f>IF($I767="","",$I767)</f>
        <v/>
      </c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9.5" customHeight="1">
      <c r="A768" s="6"/>
      <c r="B768" s="5"/>
      <c r="C768" s="17"/>
      <c r="D768" s="18"/>
      <c r="E768" s="57"/>
      <c r="F768" s="40"/>
      <c r="G768" s="275"/>
      <c r="H768" s="19" t="str">
        <f t="shared" ref="H768:H831" si="30">IF($F768="","","g")</f>
        <v/>
      </c>
      <c r="I768" s="18"/>
      <c r="J768" s="20" t="str">
        <f t="shared" si="29"/>
        <v/>
      </c>
      <c r="K768" s="21"/>
      <c r="L768" s="21"/>
      <c r="M768" s="18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9.5" customHeight="1">
      <c r="A769" s="6"/>
      <c r="B769" s="5"/>
      <c r="C769" s="17"/>
      <c r="D769" s="18"/>
      <c r="E769" s="57"/>
      <c r="F769" s="40"/>
      <c r="G769" s="40"/>
      <c r="H769" s="19" t="str">
        <f t="shared" si="30"/>
        <v/>
      </c>
      <c r="I769" s="18"/>
      <c r="J769" s="20" t="str">
        <f t="shared" si="29"/>
        <v/>
      </c>
      <c r="K769" s="21"/>
      <c r="L769" s="21"/>
      <c r="M769" s="18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9.5" customHeight="1">
      <c r="A770" s="6"/>
      <c r="B770" s="5"/>
      <c r="C770" s="17"/>
      <c r="D770" s="18"/>
      <c r="E770" s="57"/>
      <c r="F770" s="40"/>
      <c r="G770" s="40"/>
      <c r="H770" s="19" t="str">
        <f t="shared" si="30"/>
        <v/>
      </c>
      <c r="I770" s="18"/>
      <c r="J770" s="20" t="str">
        <f t="shared" si="29"/>
        <v/>
      </c>
      <c r="K770" s="21"/>
      <c r="L770" s="21"/>
      <c r="M770" s="18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9.5" customHeight="1">
      <c r="A771" s="6"/>
      <c r="B771" s="5"/>
      <c r="C771" s="17"/>
      <c r="D771" s="18"/>
      <c r="E771" s="57"/>
      <c r="F771" s="40"/>
      <c r="G771" s="40"/>
      <c r="H771" s="19" t="str">
        <f t="shared" si="30"/>
        <v/>
      </c>
      <c r="I771" s="18"/>
      <c r="J771" s="20" t="str">
        <f t="shared" si="29"/>
        <v/>
      </c>
      <c r="K771" s="21"/>
      <c r="L771" s="21"/>
      <c r="M771" s="18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9.5" customHeight="1">
      <c r="A772" s="6"/>
      <c r="B772" s="5"/>
      <c r="C772" s="17"/>
      <c r="D772" s="18"/>
      <c r="E772" s="18"/>
      <c r="F772" s="19"/>
      <c r="G772" s="40"/>
      <c r="H772" s="19" t="str">
        <f t="shared" si="30"/>
        <v/>
      </c>
      <c r="I772" s="18"/>
      <c r="J772" s="20" t="str">
        <f t="shared" si="29"/>
        <v/>
      </c>
      <c r="K772" s="21"/>
      <c r="L772" s="21"/>
      <c r="M772" s="18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9.5" customHeight="1">
      <c r="A773" s="6"/>
      <c r="B773" s="5"/>
      <c r="C773" s="17"/>
      <c r="D773" s="18"/>
      <c r="E773" s="18"/>
      <c r="F773" s="19"/>
      <c r="G773" s="40"/>
      <c r="H773" s="19" t="str">
        <f t="shared" si="30"/>
        <v/>
      </c>
      <c r="I773" s="18"/>
      <c r="J773" s="20" t="str">
        <f t="shared" si="29"/>
        <v/>
      </c>
      <c r="K773" s="21"/>
      <c r="L773" s="21"/>
      <c r="M773" s="18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9.5" customHeight="1">
      <c r="A774" s="6"/>
      <c r="B774" s="5"/>
      <c r="C774" s="17"/>
      <c r="D774" s="18"/>
      <c r="E774" s="18"/>
      <c r="F774" s="19"/>
      <c r="G774" s="40"/>
      <c r="H774" s="19" t="str">
        <f t="shared" si="30"/>
        <v/>
      </c>
      <c r="I774" s="18"/>
      <c r="J774" s="20" t="str">
        <f t="shared" si="29"/>
        <v/>
      </c>
      <c r="K774" s="21"/>
      <c r="L774" s="21"/>
      <c r="M774" s="18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9.5" customHeight="1" thickBot="1">
      <c r="A775" s="6"/>
      <c r="B775" s="5"/>
      <c r="C775" s="32"/>
      <c r="D775" s="33"/>
      <c r="E775" s="33"/>
      <c r="F775" s="34"/>
      <c r="G775" s="34"/>
      <c r="H775" s="34" t="str">
        <f t="shared" si="30"/>
        <v/>
      </c>
      <c r="I775" s="33"/>
      <c r="J775" s="20" t="str">
        <f t="shared" si="29"/>
        <v/>
      </c>
      <c r="K775" s="21"/>
      <c r="L775" s="21"/>
      <c r="M775" s="18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9.5" customHeight="1">
      <c r="A776" s="6" t="s">
        <v>19</v>
      </c>
      <c r="B776" s="5"/>
      <c r="C776" s="39">
        <f>IF($D776="","",$C$726)</f>
        <v>45037</v>
      </c>
      <c r="D776" s="36" t="str">
        <f>IF(菜單→請菜名都修改這個!$H$17="","",菜單→請菜名都修改這個!$H$17)</f>
        <v>水果</v>
      </c>
      <c r="E776" s="36"/>
      <c r="F776" s="37"/>
      <c r="G776" s="37"/>
      <c r="H776" s="37" t="str">
        <f t="shared" si="30"/>
        <v/>
      </c>
      <c r="I776" s="36"/>
      <c r="J776" s="20" t="str">
        <f t="shared" si="29"/>
        <v/>
      </c>
      <c r="K776" s="21" t="str">
        <f>$J776</f>
        <v/>
      </c>
      <c r="L776" s="21" t="s">
        <v>86</v>
      </c>
      <c r="M776" s="18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9.5" customHeight="1">
      <c r="A777" s="6" t="s">
        <v>3</v>
      </c>
      <c r="B777" s="5">
        <f>SUM(F775:F786)</f>
        <v>80</v>
      </c>
      <c r="C777" s="17">
        <f>IF($D777="","",菜單→請菜名都修改這個!$A$18)</f>
        <v>45040</v>
      </c>
      <c r="D777" s="18" t="str">
        <f>IF(菜單→請菜名都修改這個!$C$18="","",菜單→請菜名都修改這個!$C$18)</f>
        <v>麥片飯(有機)</v>
      </c>
      <c r="E777" s="57" t="s">
        <v>198</v>
      </c>
      <c r="F777" s="19">
        <v>65</v>
      </c>
      <c r="G777" s="275"/>
      <c r="H777" s="19" t="str">
        <f t="shared" si="30"/>
        <v>g</v>
      </c>
      <c r="I777" s="18"/>
      <c r="J777" s="20" t="str">
        <f t="shared" si="29"/>
        <v>有機白米65g</v>
      </c>
      <c r="K777" s="21" t="str">
        <f>$J775&amp;"+"&amp;$J778&amp;"+"&amp;$J779&amp;"+"&amp;$J780&amp;"+"&amp;J781&amp;"+"&amp;J782&amp;"+"&amp;J783&amp;"+"&amp;$J784&amp;"+"&amp;$J785&amp;"+"&amp;$J786</f>
        <v>+糙米10g+麥片5g+++++++</v>
      </c>
      <c r="L777" s="21" t="s">
        <v>152</v>
      </c>
      <c r="M777" s="18" t="str">
        <f>IF($I775="","",$I775)</f>
        <v/>
      </c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9.5" customHeight="1">
      <c r="A778" s="6"/>
      <c r="B778" s="5"/>
      <c r="C778" s="17"/>
      <c r="D778" s="18"/>
      <c r="E778" s="58" t="s">
        <v>367</v>
      </c>
      <c r="F778" s="19">
        <v>10</v>
      </c>
      <c r="G778" s="275"/>
      <c r="H778" s="19" t="str">
        <f t="shared" si="30"/>
        <v>g</v>
      </c>
      <c r="I778" s="18"/>
      <c r="J778" s="20" t="str">
        <f t="shared" si="29"/>
        <v>糙米10g</v>
      </c>
      <c r="K778" s="21"/>
      <c r="L778" s="21"/>
      <c r="M778" s="18" t="str">
        <f>IF($I778="","",$I778)</f>
        <v/>
      </c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9.5" customHeight="1">
      <c r="A779" s="6"/>
      <c r="B779" s="5"/>
      <c r="C779" s="17"/>
      <c r="D779" s="18"/>
      <c r="E779" s="57" t="s">
        <v>390</v>
      </c>
      <c r="F779" s="19">
        <v>5</v>
      </c>
      <c r="G779" s="275"/>
      <c r="H779" s="19" t="str">
        <f t="shared" si="30"/>
        <v>g</v>
      </c>
      <c r="I779" s="18"/>
      <c r="J779" s="20" t="str">
        <f t="shared" si="29"/>
        <v>麥片5g</v>
      </c>
      <c r="K779" s="21"/>
      <c r="L779" s="21"/>
      <c r="M779" s="18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9.5" customHeight="1">
      <c r="A780" s="6"/>
      <c r="B780" s="5"/>
      <c r="C780" s="17"/>
      <c r="D780" s="18"/>
      <c r="E780" s="58"/>
      <c r="F780" s="19"/>
      <c r="G780" s="40"/>
      <c r="H780" s="19" t="str">
        <f t="shared" si="30"/>
        <v/>
      </c>
      <c r="I780" s="18"/>
      <c r="J780" s="20" t="str">
        <f t="shared" si="29"/>
        <v/>
      </c>
      <c r="K780" s="21"/>
      <c r="L780" s="21"/>
      <c r="M780" s="18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9.5" customHeight="1">
      <c r="A781" s="6"/>
      <c r="B781" s="5"/>
      <c r="C781" s="17"/>
      <c r="D781" s="18"/>
      <c r="E781" s="58"/>
      <c r="F781" s="19"/>
      <c r="G781" s="40"/>
      <c r="H781" s="19" t="str">
        <f t="shared" si="30"/>
        <v/>
      </c>
      <c r="I781" s="18"/>
      <c r="J781" s="20" t="str">
        <f t="shared" si="29"/>
        <v/>
      </c>
      <c r="K781" s="21"/>
      <c r="L781" s="21"/>
      <c r="M781" s="18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9.5" customHeight="1">
      <c r="A782" s="6"/>
      <c r="B782" s="5"/>
      <c r="C782" s="17"/>
      <c r="D782" s="18"/>
      <c r="E782" s="58"/>
      <c r="F782" s="19"/>
      <c r="G782" s="40"/>
      <c r="H782" s="19" t="str">
        <f t="shared" si="30"/>
        <v/>
      </c>
      <c r="I782" s="18"/>
      <c r="J782" s="20" t="str">
        <f t="shared" si="29"/>
        <v/>
      </c>
      <c r="K782" s="21"/>
      <c r="L782" s="21"/>
      <c r="M782" s="18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9.5" customHeight="1">
      <c r="A783" s="6"/>
      <c r="B783" s="5"/>
      <c r="C783" s="17"/>
      <c r="D783" s="18"/>
      <c r="E783" s="58"/>
      <c r="F783" s="19"/>
      <c r="G783" s="40"/>
      <c r="H783" s="19" t="str">
        <f t="shared" si="30"/>
        <v/>
      </c>
      <c r="I783" s="18"/>
      <c r="J783" s="20" t="str">
        <f t="shared" si="29"/>
        <v/>
      </c>
      <c r="K783" s="21"/>
      <c r="L783" s="21"/>
      <c r="M783" s="18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6.5" customHeight="1">
      <c r="A784" s="6"/>
      <c r="B784" s="5"/>
      <c r="C784" s="17"/>
      <c r="D784" s="18"/>
      <c r="E784" s="18"/>
      <c r="F784" s="19"/>
      <c r="G784" s="40"/>
      <c r="H784" s="19" t="str">
        <f t="shared" si="30"/>
        <v/>
      </c>
      <c r="I784" s="18"/>
      <c r="J784" s="20" t="str">
        <f t="shared" si="29"/>
        <v/>
      </c>
      <c r="K784" s="21"/>
      <c r="L784" s="21"/>
      <c r="M784" s="18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9.5" customHeight="1">
      <c r="A785" s="6"/>
      <c r="B785" s="5"/>
      <c r="C785" s="17"/>
      <c r="D785" s="18"/>
      <c r="E785" s="57"/>
      <c r="F785" s="19"/>
      <c r="G785" s="40"/>
      <c r="H785" s="19" t="str">
        <f t="shared" si="30"/>
        <v/>
      </c>
      <c r="I785" s="18"/>
      <c r="J785" s="20" t="str">
        <f t="shared" si="29"/>
        <v/>
      </c>
      <c r="K785" s="21"/>
      <c r="L785" s="21"/>
      <c r="M785" s="18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9.5" customHeight="1">
      <c r="A786" s="6"/>
      <c r="B786" s="5"/>
      <c r="C786" s="23"/>
      <c r="D786" s="24"/>
      <c r="E786" s="57"/>
      <c r="F786" s="19"/>
      <c r="G786" s="25"/>
      <c r="H786" s="25" t="str">
        <f t="shared" si="30"/>
        <v/>
      </c>
      <c r="I786" s="24"/>
      <c r="J786" s="20" t="str">
        <f t="shared" si="29"/>
        <v/>
      </c>
      <c r="K786" s="21"/>
      <c r="L786" s="21"/>
      <c r="M786" s="18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9.5" customHeight="1">
      <c r="A787" s="6" t="s">
        <v>4</v>
      </c>
      <c r="B787" s="5">
        <f>SUM(F787:F796)</f>
        <v>85</v>
      </c>
      <c r="C787" s="26">
        <f>C777</f>
        <v>45040</v>
      </c>
      <c r="D787" s="18" t="str">
        <f>IF(菜單→請菜名都修改這個!$D$18="","",菜單→請菜名都修改這個!$D$18)</f>
        <v>奶香燉雞(奶)(培根、南瓜)</v>
      </c>
      <c r="E787" s="58" t="s">
        <v>434</v>
      </c>
      <c r="F787" s="40">
        <v>60</v>
      </c>
      <c r="G787" s="282"/>
      <c r="H787" s="25" t="str">
        <f t="shared" si="30"/>
        <v>g</v>
      </c>
      <c r="I787" s="18"/>
      <c r="J787" s="20" t="str">
        <f t="shared" si="29"/>
        <v>帶皮胸丁60g</v>
      </c>
      <c r="K787" s="21" t="str">
        <f>$J787&amp;"+"&amp;$J788&amp;"+"&amp;$J789&amp;"+"&amp;$J790&amp;"+"&amp;J791&amp;"+"&amp;J792&amp;"+"&amp;J793&amp;"+"&amp;$J794&amp;"+"&amp;$J795&amp;"+"&amp;$J796</f>
        <v>帶皮胸丁60g+南瓜中丁20g+碎培根5g+奶粉++++++</v>
      </c>
      <c r="L787" s="21" t="s">
        <v>153</v>
      </c>
      <c r="M787" s="18" t="str">
        <f>IF($I787="","",$I787)</f>
        <v/>
      </c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9.5" customHeight="1">
      <c r="A788" s="6"/>
      <c r="B788" s="5"/>
      <c r="C788" s="17"/>
      <c r="D788" s="28"/>
      <c r="E788" s="57" t="s">
        <v>550</v>
      </c>
      <c r="F788" s="40">
        <v>20</v>
      </c>
      <c r="G788" s="282"/>
      <c r="H788" s="25" t="str">
        <f t="shared" si="30"/>
        <v>g</v>
      </c>
      <c r="I788" s="18"/>
      <c r="J788" s="20" t="str">
        <f t="shared" si="29"/>
        <v>南瓜中丁20g</v>
      </c>
      <c r="K788" s="21"/>
      <c r="L788" s="21"/>
      <c r="M788" s="18" t="str">
        <f>IF($I788="","",$I788)</f>
        <v/>
      </c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9.5" customHeight="1">
      <c r="A789" s="6"/>
      <c r="B789" s="5"/>
      <c r="C789" s="18"/>
      <c r="D789" s="18"/>
      <c r="E789" s="57" t="s">
        <v>435</v>
      </c>
      <c r="F789" s="40">
        <v>5</v>
      </c>
      <c r="G789" s="276"/>
      <c r="H789" s="25" t="str">
        <f t="shared" si="30"/>
        <v>g</v>
      </c>
      <c r="I789" s="18"/>
      <c r="J789" s="20" t="str">
        <f t="shared" si="29"/>
        <v>碎培根5g</v>
      </c>
      <c r="K789" s="21"/>
      <c r="L789" s="21"/>
      <c r="M789" s="18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9.5" customHeight="1">
      <c r="A790" s="6"/>
      <c r="B790" s="5"/>
      <c r="C790" s="18"/>
      <c r="D790" s="18"/>
      <c r="E790" s="57" t="s">
        <v>436</v>
      </c>
      <c r="F790" s="40"/>
      <c r="G790" s="275"/>
      <c r="H790" s="19" t="str">
        <f t="shared" si="30"/>
        <v/>
      </c>
      <c r="I790" s="18"/>
      <c r="J790" s="20" t="str">
        <f t="shared" si="29"/>
        <v>奶粉</v>
      </c>
      <c r="K790" s="21"/>
      <c r="L790" s="21"/>
      <c r="M790" s="18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9.5" customHeight="1">
      <c r="A791" s="6"/>
      <c r="B791" s="5"/>
      <c r="C791" s="18"/>
      <c r="D791" s="18"/>
      <c r="E791" s="57"/>
      <c r="F791" s="19"/>
      <c r="G791" s="275"/>
      <c r="H791" s="19" t="str">
        <f t="shared" si="30"/>
        <v/>
      </c>
      <c r="I791" s="18"/>
      <c r="J791" s="20" t="str">
        <f t="shared" si="29"/>
        <v/>
      </c>
      <c r="K791" s="21"/>
      <c r="L791" s="21"/>
      <c r="M791" s="18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9.5" customHeight="1">
      <c r="A792" s="6"/>
      <c r="B792" s="5"/>
      <c r="C792" s="18"/>
      <c r="D792" s="18"/>
      <c r="E792" s="18"/>
      <c r="F792" s="19"/>
      <c r="G792" s="40"/>
      <c r="H792" s="19" t="str">
        <f t="shared" si="30"/>
        <v/>
      </c>
      <c r="I792" s="18"/>
      <c r="J792" s="20" t="str">
        <f t="shared" si="29"/>
        <v/>
      </c>
      <c r="K792" s="21"/>
      <c r="L792" s="21"/>
      <c r="M792" s="18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9.5" customHeight="1">
      <c r="A793" s="6"/>
      <c r="B793" s="5"/>
      <c r="C793" s="17"/>
      <c r="D793" s="18"/>
      <c r="E793" s="18"/>
      <c r="F793" s="19"/>
      <c r="G793" s="40"/>
      <c r="H793" s="19" t="str">
        <f t="shared" si="30"/>
        <v/>
      </c>
      <c r="I793" s="18"/>
      <c r="J793" s="20" t="str">
        <f t="shared" si="29"/>
        <v/>
      </c>
      <c r="K793" s="21"/>
      <c r="L793" s="21"/>
      <c r="M793" s="18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9.5" customHeight="1">
      <c r="A794" s="6"/>
      <c r="B794" s="5"/>
      <c r="C794" s="17"/>
      <c r="D794" s="18"/>
      <c r="E794" s="18"/>
      <c r="F794" s="19"/>
      <c r="G794" s="40"/>
      <c r="H794" s="19" t="str">
        <f t="shared" si="30"/>
        <v/>
      </c>
      <c r="I794" s="18"/>
      <c r="J794" s="20" t="str">
        <f t="shared" si="29"/>
        <v/>
      </c>
      <c r="K794" s="21"/>
      <c r="L794" s="21"/>
      <c r="M794" s="18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9.5" customHeight="1">
      <c r="A795" s="6"/>
      <c r="B795" s="5"/>
      <c r="C795" s="17"/>
      <c r="D795" s="18"/>
      <c r="E795" s="18"/>
      <c r="F795" s="19"/>
      <c r="G795" s="40"/>
      <c r="H795" s="19" t="str">
        <f t="shared" si="30"/>
        <v/>
      </c>
      <c r="I795" s="18"/>
      <c r="J795" s="20" t="str">
        <f t="shared" si="29"/>
        <v/>
      </c>
      <c r="K795" s="21"/>
      <c r="L795" s="21"/>
      <c r="M795" s="18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9.5" customHeight="1">
      <c r="A796" s="6"/>
      <c r="B796" s="5"/>
      <c r="C796" s="23"/>
      <c r="D796" s="24"/>
      <c r="E796" s="18"/>
      <c r="F796" s="19"/>
      <c r="G796" s="25"/>
      <c r="H796" s="25" t="str">
        <f t="shared" si="30"/>
        <v/>
      </c>
      <c r="I796" s="24"/>
      <c r="J796" s="20" t="str">
        <f t="shared" si="29"/>
        <v/>
      </c>
      <c r="K796" s="21"/>
      <c r="L796" s="21"/>
      <c r="M796" s="18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9.5" customHeight="1">
      <c r="A797" s="6" t="s">
        <v>5</v>
      </c>
      <c r="B797" s="5">
        <f>SUM(F797:F806)</f>
        <v>69</v>
      </c>
      <c r="C797" s="17"/>
      <c r="D797" s="18" t="str">
        <f>IF(菜單→請菜名都修改這個!$E$18="","",菜單→請菜名都修改這個!$E$18)</f>
        <v>壽喜時蔬(白菜、金針、香菇、玉米)</v>
      </c>
      <c r="E797" s="57" t="s">
        <v>314</v>
      </c>
      <c r="F797" s="40">
        <v>50</v>
      </c>
      <c r="G797" s="281"/>
      <c r="H797" s="19" t="str">
        <f t="shared" si="30"/>
        <v>g</v>
      </c>
      <c r="I797" s="18"/>
      <c r="J797" s="20" t="str">
        <f t="shared" si="29"/>
        <v>大白菜角50g</v>
      </c>
      <c r="K797" s="21" t="str">
        <f>$J797&amp;"+"&amp;$J798&amp;"+"&amp;$J799&amp;"+"&amp;$J800&amp;"+"&amp;J801&amp;"+"&amp;J802&amp;"+"&amp;J803&amp;"+"&amp;$J804&amp;"+"&amp;$J805&amp;"+"&amp;$J806</f>
        <v>大白菜角50g+金針菇B原料10g+小小香菇5g+玉米片1.5CM4g++++++</v>
      </c>
      <c r="L797" s="21" t="s">
        <v>154</v>
      </c>
      <c r="M797" s="18" t="str">
        <f>IF($I797="","",$I797)</f>
        <v/>
      </c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9.5" customHeight="1">
      <c r="A798" s="6"/>
      <c r="B798" s="5"/>
      <c r="C798" s="17"/>
      <c r="D798" s="28"/>
      <c r="E798" s="57" t="s">
        <v>324</v>
      </c>
      <c r="F798" s="40">
        <v>10</v>
      </c>
      <c r="G798" s="281"/>
      <c r="H798" s="19" t="str">
        <f t="shared" si="30"/>
        <v>g</v>
      </c>
      <c r="I798" s="18"/>
      <c r="J798" s="20" t="str">
        <f t="shared" si="29"/>
        <v>金針菇B原料10g</v>
      </c>
      <c r="K798" s="21"/>
      <c r="L798" s="21"/>
      <c r="M798" s="18" t="str">
        <f>IF($I798="","",$I798)</f>
        <v/>
      </c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9.5" customHeight="1">
      <c r="A799" s="6"/>
      <c r="B799" s="5"/>
      <c r="C799" s="17"/>
      <c r="D799" s="18"/>
      <c r="E799" s="57" t="s">
        <v>488</v>
      </c>
      <c r="F799" s="40">
        <v>5</v>
      </c>
      <c r="G799" s="275"/>
      <c r="H799" s="19" t="str">
        <f t="shared" si="30"/>
        <v>g</v>
      </c>
      <c r="I799" s="18"/>
      <c r="J799" s="20" t="str">
        <f t="shared" si="29"/>
        <v>小小香菇5g</v>
      </c>
      <c r="K799" s="21"/>
      <c r="L799" s="21"/>
      <c r="M799" s="18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9.5" customHeight="1">
      <c r="A800" s="6"/>
      <c r="B800" s="5"/>
      <c r="C800" s="17"/>
      <c r="D800" s="18"/>
      <c r="E800" s="57" t="s">
        <v>487</v>
      </c>
      <c r="F800" s="19">
        <v>4</v>
      </c>
      <c r="G800" s="40"/>
      <c r="H800" s="19" t="str">
        <f t="shared" si="30"/>
        <v>g</v>
      </c>
      <c r="I800" s="18"/>
      <c r="J800" s="20" t="str">
        <f t="shared" si="29"/>
        <v>玉米片1.5CM4g</v>
      </c>
      <c r="K800" s="21"/>
      <c r="L800" s="21"/>
      <c r="M800" s="18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9.5" customHeight="1">
      <c r="A801" s="6"/>
      <c r="B801" s="5"/>
      <c r="C801" s="17"/>
      <c r="D801" s="18"/>
      <c r="E801" s="57"/>
      <c r="F801" s="19"/>
      <c r="G801" s="40"/>
      <c r="H801" s="19" t="str">
        <f t="shared" si="30"/>
        <v/>
      </c>
      <c r="I801" s="18"/>
      <c r="J801" s="20" t="str">
        <f t="shared" si="29"/>
        <v/>
      </c>
      <c r="K801" s="21"/>
      <c r="L801" s="21"/>
      <c r="M801" s="18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9.5" customHeight="1">
      <c r="A802" s="6"/>
      <c r="B802" s="5"/>
      <c r="C802" s="17"/>
      <c r="D802" s="18"/>
      <c r="E802" s="18"/>
      <c r="F802" s="19"/>
      <c r="G802" s="40"/>
      <c r="H802" s="19" t="str">
        <f t="shared" si="30"/>
        <v/>
      </c>
      <c r="I802" s="18"/>
      <c r="J802" s="20" t="str">
        <f t="shared" si="29"/>
        <v/>
      </c>
      <c r="K802" s="21"/>
      <c r="L802" s="21"/>
      <c r="M802" s="18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9.5" customHeight="1">
      <c r="A803" s="6"/>
      <c r="B803" s="5"/>
      <c r="C803" s="17"/>
      <c r="D803" s="18"/>
      <c r="E803" s="18"/>
      <c r="F803" s="19"/>
      <c r="G803" s="40"/>
      <c r="H803" s="19" t="str">
        <f t="shared" si="30"/>
        <v/>
      </c>
      <c r="I803" s="18"/>
      <c r="J803" s="20" t="str">
        <f t="shared" si="29"/>
        <v/>
      </c>
      <c r="K803" s="21"/>
      <c r="L803" s="21"/>
      <c r="M803" s="18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9.5" customHeight="1">
      <c r="A804" s="6"/>
      <c r="B804" s="5"/>
      <c r="C804" s="17"/>
      <c r="D804" s="18"/>
      <c r="E804" s="18"/>
      <c r="F804" s="19"/>
      <c r="G804" s="40"/>
      <c r="H804" s="19" t="str">
        <f t="shared" si="30"/>
        <v/>
      </c>
      <c r="I804" s="18"/>
      <c r="J804" s="20" t="str">
        <f t="shared" si="29"/>
        <v/>
      </c>
      <c r="K804" s="21"/>
      <c r="L804" s="21"/>
      <c r="M804" s="18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9.5" customHeight="1">
      <c r="A805" s="6"/>
      <c r="B805" s="5"/>
      <c r="C805" s="17"/>
      <c r="D805" s="18"/>
      <c r="E805" s="18"/>
      <c r="F805" s="19"/>
      <c r="G805" s="40"/>
      <c r="H805" s="19" t="str">
        <f t="shared" si="30"/>
        <v/>
      </c>
      <c r="I805" s="18"/>
      <c r="J805" s="20" t="str">
        <f t="shared" si="29"/>
        <v/>
      </c>
      <c r="K805" s="21"/>
      <c r="L805" s="21"/>
      <c r="M805" s="18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9.5" customHeight="1">
      <c r="A806" s="6"/>
      <c r="B806" s="5"/>
      <c r="C806" s="23"/>
      <c r="D806" s="24"/>
      <c r="E806" s="24"/>
      <c r="F806" s="25"/>
      <c r="G806" s="25"/>
      <c r="H806" s="25" t="str">
        <f t="shared" si="30"/>
        <v/>
      </c>
      <c r="I806" s="24"/>
      <c r="J806" s="20" t="str">
        <f t="shared" si="29"/>
        <v/>
      </c>
      <c r="K806" s="21"/>
      <c r="L806" s="21"/>
      <c r="M806" s="18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9.5" customHeight="1">
      <c r="A807" s="6" t="s">
        <v>6</v>
      </c>
      <c r="B807" s="5">
        <f>SUM(F807:F816)</f>
        <v>72</v>
      </c>
      <c r="C807" s="17"/>
      <c r="D807" s="18" t="str">
        <f>IF(菜單→請菜名都修改這個!$F$18="","",菜單→請菜名都修改這個!$F$18)</f>
        <v>有機高麗菜</v>
      </c>
      <c r="E807" s="58" t="s">
        <v>92</v>
      </c>
      <c r="F807" s="19">
        <v>72</v>
      </c>
      <c r="G807" s="275"/>
      <c r="H807" s="19" t="str">
        <f t="shared" si="30"/>
        <v>g</v>
      </c>
      <c r="I807" s="18"/>
      <c r="J807" s="20" t="str">
        <f t="shared" si="29"/>
        <v>有機時蔬72g</v>
      </c>
      <c r="K807" s="21" t="str">
        <f>$J807&amp;"+"&amp;$J808&amp;"+"&amp;$J809&amp;"+"&amp;$J810&amp;"+"&amp;J811&amp;"+"&amp;J812&amp;"+"&amp;J813&amp;"+"&amp;$J814&amp;"+"&amp;$J815&amp;"+"&amp;$J816</f>
        <v>有機時蔬72g+++++++++</v>
      </c>
      <c r="L807" s="21" t="s">
        <v>95</v>
      </c>
      <c r="M807" s="18" t="str">
        <f>IF($I807="","",$I807)</f>
        <v/>
      </c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9.5" customHeight="1">
      <c r="A808" s="6"/>
      <c r="B808" s="5"/>
      <c r="C808" s="17"/>
      <c r="D808" s="28"/>
      <c r="E808" s="58"/>
      <c r="F808" s="19"/>
      <c r="G808" s="40"/>
      <c r="H808" s="19" t="str">
        <f t="shared" si="30"/>
        <v/>
      </c>
      <c r="I808" s="18"/>
      <c r="J808" s="20" t="str">
        <f t="shared" si="29"/>
        <v/>
      </c>
      <c r="K808" s="21"/>
      <c r="L808" s="21"/>
      <c r="M808" s="18" t="str">
        <f>IF($I808="","",$I808)</f>
        <v/>
      </c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9.5" customHeight="1">
      <c r="A809" s="6"/>
      <c r="B809" s="5"/>
      <c r="C809" s="17"/>
      <c r="D809" s="18"/>
      <c r="E809" s="18"/>
      <c r="F809" s="19"/>
      <c r="G809" s="40"/>
      <c r="H809" s="19" t="str">
        <f t="shared" si="30"/>
        <v/>
      </c>
      <c r="I809" s="18"/>
      <c r="J809" s="20" t="str">
        <f t="shared" si="29"/>
        <v/>
      </c>
      <c r="K809" s="21"/>
      <c r="L809" s="21"/>
      <c r="M809" s="18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9.5" customHeight="1">
      <c r="A810" s="6"/>
      <c r="B810" s="5"/>
      <c r="C810" s="17"/>
      <c r="D810" s="18"/>
      <c r="E810" s="18"/>
      <c r="F810" s="19"/>
      <c r="G810" s="40"/>
      <c r="H810" s="19" t="str">
        <f t="shared" si="30"/>
        <v/>
      </c>
      <c r="I810" s="18"/>
      <c r="J810" s="20" t="str">
        <f t="shared" si="29"/>
        <v/>
      </c>
      <c r="K810" s="21"/>
      <c r="L810" s="21"/>
      <c r="M810" s="18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9.5" customHeight="1">
      <c r="A811" s="6"/>
      <c r="B811" s="5"/>
      <c r="C811" s="17"/>
      <c r="D811" s="18"/>
      <c r="E811" s="18"/>
      <c r="F811" s="19"/>
      <c r="G811" s="40"/>
      <c r="H811" s="19" t="str">
        <f t="shared" si="30"/>
        <v/>
      </c>
      <c r="I811" s="18"/>
      <c r="J811" s="20" t="str">
        <f t="shared" si="29"/>
        <v/>
      </c>
      <c r="K811" s="21"/>
      <c r="L811" s="21"/>
      <c r="M811" s="18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9.5" customHeight="1">
      <c r="A812" s="6"/>
      <c r="B812" s="5"/>
      <c r="C812" s="17"/>
      <c r="D812" s="18"/>
      <c r="E812" s="18"/>
      <c r="F812" s="19"/>
      <c r="G812" s="40"/>
      <c r="H812" s="19" t="str">
        <f t="shared" si="30"/>
        <v/>
      </c>
      <c r="I812" s="18"/>
      <c r="J812" s="20" t="str">
        <f t="shared" si="29"/>
        <v/>
      </c>
      <c r="K812" s="21"/>
      <c r="L812" s="21"/>
      <c r="M812" s="18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9.5" customHeight="1">
      <c r="A813" s="6"/>
      <c r="B813" s="5"/>
      <c r="C813" s="17"/>
      <c r="D813" s="18"/>
      <c r="E813" s="18"/>
      <c r="F813" s="19"/>
      <c r="G813" s="40"/>
      <c r="H813" s="19" t="str">
        <f t="shared" si="30"/>
        <v/>
      </c>
      <c r="I813" s="18"/>
      <c r="J813" s="20" t="str">
        <f t="shared" si="29"/>
        <v/>
      </c>
      <c r="K813" s="21"/>
      <c r="L813" s="21"/>
      <c r="M813" s="18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9.5" customHeight="1">
      <c r="A814" s="6"/>
      <c r="B814" s="5"/>
      <c r="C814" s="17"/>
      <c r="D814" s="18"/>
      <c r="E814" s="18"/>
      <c r="F814" s="19"/>
      <c r="G814" s="40"/>
      <c r="H814" s="19" t="str">
        <f t="shared" si="30"/>
        <v/>
      </c>
      <c r="I814" s="18"/>
      <c r="J814" s="20" t="str">
        <f t="shared" si="29"/>
        <v/>
      </c>
      <c r="K814" s="21"/>
      <c r="L814" s="21"/>
      <c r="M814" s="18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9.5" customHeight="1">
      <c r="A815" s="6"/>
      <c r="B815" s="5"/>
      <c r="C815" s="17"/>
      <c r="D815" s="18"/>
      <c r="E815" s="18"/>
      <c r="F815" s="19"/>
      <c r="G815" s="40"/>
      <c r="H815" s="19" t="str">
        <f t="shared" si="30"/>
        <v/>
      </c>
      <c r="I815" s="18"/>
      <c r="J815" s="20" t="str">
        <f t="shared" si="29"/>
        <v/>
      </c>
      <c r="K815" s="21"/>
      <c r="L815" s="21"/>
      <c r="M815" s="18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9.5" customHeight="1">
      <c r="A816" s="6"/>
      <c r="B816" s="5"/>
      <c r="C816" s="23"/>
      <c r="D816" s="24"/>
      <c r="E816" s="18"/>
      <c r="F816" s="19"/>
      <c r="G816" s="25"/>
      <c r="H816" s="25" t="str">
        <f t="shared" si="30"/>
        <v/>
      </c>
      <c r="I816" s="24"/>
      <c r="J816" s="20" t="str">
        <f t="shared" si="29"/>
        <v/>
      </c>
      <c r="K816" s="21"/>
      <c r="L816" s="21"/>
      <c r="M816" s="18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9.5" customHeight="1">
      <c r="A817" s="6" t="s">
        <v>85</v>
      </c>
      <c r="B817" s="5">
        <f>SUM(F817:F826)</f>
        <v>1100</v>
      </c>
      <c r="C817" s="17"/>
      <c r="D817" s="18" t="str">
        <f>IF(菜單→請菜名都修改這個!$G$18="","",菜單→請菜名都修改這個!$G$18)</f>
        <v>仙草甜湯</v>
      </c>
      <c r="E817" s="57" t="s">
        <v>441</v>
      </c>
      <c r="F817" s="40">
        <v>800</v>
      </c>
      <c r="G817" s="281"/>
      <c r="H817" s="19" t="str">
        <f t="shared" si="30"/>
        <v>g</v>
      </c>
      <c r="I817" s="18"/>
      <c r="J817" s="20" t="str">
        <f t="shared" si="29"/>
        <v>仙草切800g</v>
      </c>
      <c r="K817" s="21" t="str">
        <f>$J817&amp;"+"&amp;$J818&amp;"+"&amp;$J819&amp;"+"&amp;$J820&amp;"+"&amp;J821&amp;"+"&amp;J822&amp;"+"&amp;J823&amp;"+"&amp;$J824&amp;"+"&amp;$J825&amp;"+"&amp;$J826</f>
        <v>仙草切800g+粉圓300g++++++++</v>
      </c>
      <c r="L817" s="21" t="s">
        <v>155</v>
      </c>
      <c r="M817" s="18" t="str">
        <f>IF($I817="","",$I817)</f>
        <v/>
      </c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9.5" customHeight="1">
      <c r="A818" s="6"/>
      <c r="B818" s="5"/>
      <c r="C818" s="17"/>
      <c r="D818" s="28"/>
      <c r="E818" s="57" t="s">
        <v>477</v>
      </c>
      <c r="F818" s="40">
        <v>300</v>
      </c>
      <c r="G818" s="281"/>
      <c r="H818" s="19" t="str">
        <f t="shared" si="30"/>
        <v>g</v>
      </c>
      <c r="I818" s="18"/>
      <c r="J818" s="20" t="str">
        <f t="shared" ref="J818:J887" si="31">$E818&amp;$F818&amp;$H818</f>
        <v>粉圓300g</v>
      </c>
      <c r="K818" s="21"/>
      <c r="L818" s="21"/>
      <c r="M818" s="18" t="str">
        <f>IF($I818="","",$I818)</f>
        <v/>
      </c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9.5" customHeight="1">
      <c r="A819" s="6"/>
      <c r="B819" s="5"/>
      <c r="C819" s="17"/>
      <c r="D819" s="18"/>
      <c r="E819" s="57"/>
      <c r="F819" s="19"/>
      <c r="G819" s="40"/>
      <c r="H819" s="19" t="str">
        <f t="shared" si="30"/>
        <v/>
      </c>
      <c r="I819" s="18"/>
      <c r="J819" s="20" t="str">
        <f t="shared" si="31"/>
        <v/>
      </c>
      <c r="K819" s="21"/>
      <c r="L819" s="21"/>
      <c r="M819" s="18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9.5" customHeight="1">
      <c r="A820" s="6"/>
      <c r="B820" s="5"/>
      <c r="C820" s="17"/>
      <c r="D820" s="18"/>
      <c r="E820" s="57"/>
      <c r="F820" s="40"/>
      <c r="G820" s="40"/>
      <c r="H820" s="19" t="str">
        <f t="shared" si="30"/>
        <v/>
      </c>
      <c r="I820" s="18"/>
      <c r="J820" s="20" t="str">
        <f t="shared" si="31"/>
        <v/>
      </c>
      <c r="K820" s="21"/>
      <c r="L820" s="21"/>
      <c r="M820" s="18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9.5" customHeight="1">
      <c r="A821" s="6"/>
      <c r="B821" s="5"/>
      <c r="C821" s="17"/>
      <c r="D821" s="18"/>
      <c r="E821" s="57"/>
      <c r="F821" s="40"/>
      <c r="G821" s="47"/>
      <c r="H821" s="19" t="str">
        <f t="shared" si="30"/>
        <v/>
      </c>
      <c r="I821" s="18"/>
      <c r="J821" s="20" t="str">
        <f t="shared" si="31"/>
        <v/>
      </c>
      <c r="K821" s="21"/>
      <c r="L821" s="21"/>
      <c r="M821" s="18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9.5" customHeight="1">
      <c r="A822" s="6"/>
      <c r="B822" s="5"/>
      <c r="C822" s="17"/>
      <c r="D822" s="18"/>
      <c r="E822" s="48"/>
      <c r="F822" s="30"/>
      <c r="G822" s="30"/>
      <c r="H822" s="19" t="str">
        <f t="shared" si="30"/>
        <v/>
      </c>
      <c r="I822" s="18"/>
      <c r="J822" s="20" t="str">
        <f t="shared" si="31"/>
        <v/>
      </c>
      <c r="K822" s="21"/>
      <c r="L822" s="21"/>
      <c r="M822" s="18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9.5" customHeight="1">
      <c r="A823" s="6"/>
      <c r="B823" s="5"/>
      <c r="C823" s="17"/>
      <c r="D823" s="18"/>
      <c r="E823" s="48"/>
      <c r="F823" s="30"/>
      <c r="G823" s="30"/>
      <c r="H823" s="19" t="str">
        <f t="shared" si="30"/>
        <v/>
      </c>
      <c r="I823" s="18"/>
      <c r="J823" s="20" t="str">
        <f t="shared" si="31"/>
        <v/>
      </c>
      <c r="K823" s="21"/>
      <c r="L823" s="21"/>
      <c r="M823" s="18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9.5" customHeight="1">
      <c r="A824" s="6"/>
      <c r="B824" s="5"/>
      <c r="C824" s="17"/>
      <c r="D824" s="18"/>
      <c r="E824" s="18"/>
      <c r="F824" s="19"/>
      <c r="G824" s="40"/>
      <c r="H824" s="19" t="str">
        <f t="shared" si="30"/>
        <v/>
      </c>
      <c r="I824" s="18"/>
      <c r="J824" s="20" t="str">
        <f t="shared" si="31"/>
        <v/>
      </c>
      <c r="K824" s="21"/>
      <c r="L824" s="21"/>
      <c r="M824" s="18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9.5" customHeight="1">
      <c r="A825" s="6"/>
      <c r="B825" s="5"/>
      <c r="C825" s="17"/>
      <c r="D825" s="18"/>
      <c r="E825" s="18"/>
      <c r="F825" s="19"/>
      <c r="G825" s="40"/>
      <c r="H825" s="19" t="str">
        <f t="shared" si="30"/>
        <v/>
      </c>
      <c r="I825" s="18"/>
      <c r="J825" s="20" t="str">
        <f t="shared" si="31"/>
        <v/>
      </c>
      <c r="K825" s="21"/>
      <c r="L825" s="21"/>
      <c r="M825" s="18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9.5" customHeight="1" thickBot="1">
      <c r="A826" s="6"/>
      <c r="B826" s="5"/>
      <c r="C826" s="32"/>
      <c r="D826" s="33"/>
      <c r="E826" s="33"/>
      <c r="F826" s="34"/>
      <c r="G826" s="34"/>
      <c r="H826" s="34" t="str">
        <f t="shared" si="30"/>
        <v/>
      </c>
      <c r="I826" s="33"/>
      <c r="J826" s="20" t="str">
        <f t="shared" si="31"/>
        <v/>
      </c>
      <c r="K826" s="21"/>
      <c r="L826" s="21"/>
      <c r="M826" s="18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9.5" customHeight="1">
      <c r="A827" s="6" t="s">
        <v>19</v>
      </c>
      <c r="B827" s="5"/>
      <c r="C827" s="39">
        <f>IF($D827="","",$C$828)</f>
        <v>45041</v>
      </c>
      <c r="D827" s="36" t="str">
        <f>IF(菜單→請菜名都修改這個!$H$18="","",菜單→請菜名都修改這個!$H$18)</f>
        <v>水果</v>
      </c>
      <c r="E827" s="36"/>
      <c r="F827" s="37"/>
      <c r="G827" s="37"/>
      <c r="H827" s="37" t="str">
        <f t="shared" si="30"/>
        <v/>
      </c>
      <c r="I827" s="36"/>
      <c r="J827" s="20" t="str">
        <f t="shared" si="31"/>
        <v/>
      </c>
      <c r="K827" s="21" t="str">
        <f>$J827</f>
        <v/>
      </c>
      <c r="L827" s="21" t="s">
        <v>86</v>
      </c>
      <c r="M827" s="18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9.5" customHeight="1">
      <c r="A828" s="6" t="s">
        <v>3</v>
      </c>
      <c r="B828" s="5">
        <f>SUM(F828:F837)</f>
        <v>70</v>
      </c>
      <c r="C828" s="17">
        <f>IF($D828="","",菜單→請菜名都修改這個!$A$19)</f>
        <v>45041</v>
      </c>
      <c r="D828" s="18" t="str">
        <f>IF(菜單→請菜名都修改這個!$C$19="","",菜單→請菜名都修改這個!$C$19)</f>
        <v>有機白米飯</v>
      </c>
      <c r="E828" s="57" t="s">
        <v>392</v>
      </c>
      <c r="F828" s="19">
        <v>70</v>
      </c>
      <c r="G828" s="275"/>
      <c r="H828" s="19" t="str">
        <f t="shared" si="30"/>
        <v>g</v>
      </c>
      <c r="I828" s="18"/>
      <c r="J828" s="20" t="str">
        <f t="shared" si="31"/>
        <v>有機白米70g</v>
      </c>
      <c r="K828" s="21" t="str">
        <f>$J828&amp;"+"&amp;$J829&amp;"+"&amp;$J830&amp;"+"&amp;$J831&amp;"+"&amp;J832&amp;"+"&amp;J833&amp;"+"&amp;J834&amp;"+"&amp;$J835&amp;"+"&amp;$J836&amp;"+"&amp;$J837</f>
        <v>有機白米70g+++++++++</v>
      </c>
      <c r="L828" s="21" t="s">
        <v>90</v>
      </c>
      <c r="M828" s="18" t="str">
        <f>IF($I828="","",$I828)</f>
        <v/>
      </c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9.5" customHeight="1">
      <c r="A829" s="6"/>
      <c r="B829" s="5"/>
      <c r="C829" s="17"/>
      <c r="D829" s="18"/>
      <c r="E829" s="57"/>
      <c r="F829" s="19"/>
      <c r="G829" s="40"/>
      <c r="H829" s="19" t="str">
        <f t="shared" si="30"/>
        <v/>
      </c>
      <c r="I829" s="18"/>
      <c r="J829" s="20" t="str">
        <f t="shared" si="31"/>
        <v/>
      </c>
      <c r="K829" s="21"/>
      <c r="L829" s="21"/>
      <c r="M829" s="18" t="str">
        <f>IF($I829="","",$I829)</f>
        <v/>
      </c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9.5" customHeight="1">
      <c r="A830" s="6"/>
      <c r="B830" s="5"/>
      <c r="C830" s="17"/>
      <c r="D830" s="18"/>
      <c r="E830" s="57"/>
      <c r="F830" s="19"/>
      <c r="G830" s="40"/>
      <c r="H830" s="19" t="str">
        <f t="shared" si="30"/>
        <v/>
      </c>
      <c r="I830" s="18"/>
      <c r="J830" s="20" t="str">
        <f t="shared" si="31"/>
        <v/>
      </c>
      <c r="K830" s="21"/>
      <c r="L830" s="21"/>
      <c r="M830" s="18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9.5" customHeight="1">
      <c r="A831" s="6"/>
      <c r="B831" s="5"/>
      <c r="C831" s="17"/>
      <c r="D831" s="18"/>
      <c r="E831" s="18"/>
      <c r="F831" s="19"/>
      <c r="G831" s="40"/>
      <c r="H831" s="19" t="str">
        <f t="shared" si="30"/>
        <v/>
      </c>
      <c r="I831" s="18"/>
      <c r="J831" s="20" t="str">
        <f t="shared" si="31"/>
        <v/>
      </c>
      <c r="K831" s="21"/>
      <c r="L831" s="21"/>
      <c r="M831" s="18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9.5" customHeight="1">
      <c r="A832" s="6"/>
      <c r="B832" s="5"/>
      <c r="C832" s="17"/>
      <c r="D832" s="18"/>
      <c r="E832" s="18"/>
      <c r="F832" s="19"/>
      <c r="G832" s="40"/>
      <c r="H832" s="19" t="str">
        <f t="shared" ref="H832:H851" si="32">IF($F832="","","g")</f>
        <v/>
      </c>
      <c r="I832" s="18"/>
      <c r="J832" s="20" t="str">
        <f t="shared" si="31"/>
        <v/>
      </c>
      <c r="K832" s="21"/>
      <c r="L832" s="21"/>
      <c r="M832" s="18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9.5" customHeight="1">
      <c r="A833" s="6"/>
      <c r="B833" s="5"/>
      <c r="C833" s="17"/>
      <c r="D833" s="18"/>
      <c r="E833" s="18"/>
      <c r="F833" s="19"/>
      <c r="G833" s="40"/>
      <c r="H833" s="19" t="str">
        <f t="shared" si="32"/>
        <v/>
      </c>
      <c r="I833" s="18"/>
      <c r="J833" s="20" t="str">
        <f t="shared" si="31"/>
        <v/>
      </c>
      <c r="K833" s="21"/>
      <c r="L833" s="21"/>
      <c r="M833" s="18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9.5" customHeight="1">
      <c r="A834" s="6"/>
      <c r="B834" s="5"/>
      <c r="C834" s="17"/>
      <c r="D834" s="18"/>
      <c r="E834" s="18"/>
      <c r="F834" s="19"/>
      <c r="G834" s="40"/>
      <c r="H834" s="19" t="str">
        <f t="shared" si="32"/>
        <v/>
      </c>
      <c r="I834" s="18"/>
      <c r="J834" s="20" t="str">
        <f t="shared" si="31"/>
        <v/>
      </c>
      <c r="K834" s="21"/>
      <c r="L834" s="21"/>
      <c r="M834" s="18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6.5" customHeight="1">
      <c r="A835" s="6"/>
      <c r="B835" s="5"/>
      <c r="C835" s="17"/>
      <c r="D835" s="18"/>
      <c r="E835" s="18"/>
      <c r="F835" s="19"/>
      <c r="G835" s="40"/>
      <c r="H835" s="19" t="str">
        <f t="shared" si="32"/>
        <v/>
      </c>
      <c r="I835" s="18"/>
      <c r="J835" s="20" t="str">
        <f t="shared" si="31"/>
        <v/>
      </c>
      <c r="K835" s="21"/>
      <c r="L835" s="21"/>
      <c r="M835" s="18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9.5" customHeight="1">
      <c r="A836" s="6"/>
      <c r="B836" s="5"/>
      <c r="C836" s="17"/>
      <c r="D836" s="18"/>
      <c r="E836" s="18"/>
      <c r="F836" s="19"/>
      <c r="G836" s="40"/>
      <c r="H836" s="19" t="str">
        <f t="shared" si="32"/>
        <v/>
      </c>
      <c r="I836" s="18"/>
      <c r="J836" s="20" t="str">
        <f t="shared" si="31"/>
        <v/>
      </c>
      <c r="K836" s="21"/>
      <c r="L836" s="21"/>
      <c r="M836" s="18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9.5" customHeight="1">
      <c r="A837" s="6"/>
      <c r="B837" s="5"/>
      <c r="C837" s="23"/>
      <c r="D837" s="24"/>
      <c r="E837" s="24"/>
      <c r="F837" s="25"/>
      <c r="G837" s="25"/>
      <c r="H837" s="25" t="str">
        <f t="shared" si="32"/>
        <v/>
      </c>
      <c r="I837" s="24"/>
      <c r="J837" s="20" t="str">
        <f t="shared" si="31"/>
        <v/>
      </c>
      <c r="K837" s="21"/>
      <c r="L837" s="21"/>
      <c r="M837" s="18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9.5" customHeight="1">
      <c r="A838" s="6" t="s">
        <v>4</v>
      </c>
      <c r="B838" s="5">
        <f>SUM(F838:F847)</f>
        <v>75</v>
      </c>
      <c r="C838" s="26">
        <f>$C828</f>
        <v>45041</v>
      </c>
      <c r="D838" s="41" t="str">
        <f>IF(菜單→請菜名都修改這個!$D$19="","",菜單→請菜名都修改這個!$D$19)</f>
        <v>梅干杏鮑菇</v>
      </c>
      <c r="E838" s="57" t="s">
        <v>393</v>
      </c>
      <c r="F838" s="40">
        <v>50</v>
      </c>
      <c r="G838" s="282"/>
      <c r="H838" s="25" t="str">
        <f t="shared" si="32"/>
        <v>g</v>
      </c>
      <c r="I838" s="18"/>
      <c r="J838" s="20" t="str">
        <f t="shared" si="31"/>
        <v>杏鮑菇D原料50g</v>
      </c>
      <c r="K838" s="21" t="str">
        <f>$J838&amp;"+"&amp;$J839&amp;"+"&amp;$J840&amp;"+"&amp;$J841&amp;"+"&amp;J842&amp;"+"&amp;J843&amp;"+"&amp;J844&amp;"+"&amp;$J845&amp;"+"&amp;$J846&amp;"+"&amp;$J847</f>
        <v>杏鮑菇D原料50g+黃椒角5g+洋蔥角10g+梅干菜+小麥麩皮10g+++++</v>
      </c>
      <c r="L838" s="21" t="s">
        <v>156</v>
      </c>
      <c r="M838" s="18" t="str">
        <f>IF($I838="","",$I838)</f>
        <v/>
      </c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9.5" customHeight="1">
      <c r="A839" s="6"/>
      <c r="B839" s="5"/>
      <c r="C839" s="17"/>
      <c r="D839" s="28"/>
      <c r="E839" s="58" t="s">
        <v>514</v>
      </c>
      <c r="F839" s="40">
        <v>5</v>
      </c>
      <c r="G839" s="282"/>
      <c r="H839" s="25" t="str">
        <f t="shared" si="32"/>
        <v>g</v>
      </c>
      <c r="I839" s="18"/>
      <c r="J839" s="20" t="str">
        <f t="shared" si="31"/>
        <v>黃椒角5g</v>
      </c>
      <c r="K839" s="21"/>
      <c r="L839" s="21"/>
      <c r="M839" s="18" t="str">
        <f>IF($I839="","",$I839)</f>
        <v/>
      </c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9.5" customHeight="1">
      <c r="A840" s="6"/>
      <c r="B840" s="5"/>
      <c r="C840" s="18"/>
      <c r="D840" s="18"/>
      <c r="E840" s="58" t="s">
        <v>432</v>
      </c>
      <c r="F840" s="40">
        <v>10</v>
      </c>
      <c r="G840" s="276"/>
      <c r="H840" s="25" t="str">
        <f t="shared" si="32"/>
        <v>g</v>
      </c>
      <c r="I840" s="18"/>
      <c r="J840" s="20" t="str">
        <f t="shared" si="31"/>
        <v>洋蔥角10g</v>
      </c>
      <c r="K840" s="21"/>
      <c r="L840" s="21"/>
      <c r="M840" s="18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9.5" customHeight="1">
      <c r="A841" s="6"/>
      <c r="B841" s="5"/>
      <c r="C841" s="18"/>
      <c r="D841" s="18"/>
      <c r="E841" s="58" t="s">
        <v>515</v>
      </c>
      <c r="F841" s="40"/>
      <c r="G841" s="275"/>
      <c r="H841" s="19" t="str">
        <f t="shared" si="32"/>
        <v/>
      </c>
      <c r="I841" s="18"/>
      <c r="J841" s="20" t="str">
        <f t="shared" si="31"/>
        <v>梅干菜</v>
      </c>
      <c r="K841" s="21"/>
      <c r="L841" s="21"/>
      <c r="M841" s="18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9.5" customHeight="1">
      <c r="A842" s="6"/>
      <c r="B842" s="5"/>
      <c r="C842" s="18"/>
      <c r="D842" s="18"/>
      <c r="E842" s="57" t="s">
        <v>554</v>
      </c>
      <c r="F842" s="19">
        <v>10</v>
      </c>
      <c r="G842" s="40"/>
      <c r="H842" s="19" t="str">
        <f t="shared" si="32"/>
        <v>g</v>
      </c>
      <c r="I842" s="18"/>
      <c r="J842" s="20" t="str">
        <f t="shared" si="31"/>
        <v>小麥麩皮10g</v>
      </c>
      <c r="K842" s="21"/>
      <c r="L842" s="21"/>
      <c r="M842" s="18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9.5" customHeight="1">
      <c r="A843" s="6"/>
      <c r="B843" s="5"/>
      <c r="C843" s="18"/>
      <c r="D843" s="18"/>
      <c r="E843" s="57"/>
      <c r="F843" s="19"/>
      <c r="G843" s="40"/>
      <c r="H843" s="19" t="str">
        <f t="shared" si="32"/>
        <v/>
      </c>
      <c r="I843" s="18"/>
      <c r="J843" s="20" t="str">
        <f t="shared" si="31"/>
        <v/>
      </c>
      <c r="K843" s="21"/>
      <c r="L843" s="21"/>
      <c r="M843" s="18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9.5" customHeight="1">
      <c r="A844" s="6"/>
      <c r="B844" s="5"/>
      <c r="C844" s="17"/>
      <c r="D844" s="18"/>
      <c r="E844" s="57"/>
      <c r="F844" s="19"/>
      <c r="G844" s="40"/>
      <c r="H844" s="19" t="str">
        <f t="shared" si="32"/>
        <v/>
      </c>
      <c r="I844" s="18"/>
      <c r="J844" s="20" t="str">
        <f t="shared" si="31"/>
        <v/>
      </c>
      <c r="K844" s="21"/>
      <c r="L844" s="21"/>
      <c r="M844" s="18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9.5" customHeight="1">
      <c r="A845" s="6"/>
      <c r="B845" s="5"/>
      <c r="C845" s="17"/>
      <c r="D845" s="18"/>
      <c r="E845" s="18"/>
      <c r="F845" s="19"/>
      <c r="G845" s="40"/>
      <c r="H845" s="19" t="str">
        <f t="shared" si="32"/>
        <v/>
      </c>
      <c r="I845" s="18"/>
      <c r="J845" s="20" t="str">
        <f t="shared" si="31"/>
        <v/>
      </c>
      <c r="K845" s="21"/>
      <c r="L845" s="21"/>
      <c r="M845" s="18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9.5" customHeight="1">
      <c r="A846" s="6"/>
      <c r="B846" s="5"/>
      <c r="C846" s="17"/>
      <c r="D846" s="18"/>
      <c r="E846" s="18"/>
      <c r="F846" s="19"/>
      <c r="G846" s="40"/>
      <c r="H846" s="19" t="str">
        <f t="shared" si="32"/>
        <v/>
      </c>
      <c r="I846" s="18"/>
      <c r="J846" s="20" t="str">
        <f t="shared" si="31"/>
        <v/>
      </c>
      <c r="K846" s="21"/>
      <c r="L846" s="21"/>
      <c r="M846" s="18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9.5" customHeight="1">
      <c r="A847" s="6"/>
      <c r="B847" s="5"/>
      <c r="C847" s="23"/>
      <c r="D847" s="24"/>
      <c r="E847" s="24"/>
      <c r="F847" s="25"/>
      <c r="G847" s="25"/>
      <c r="H847" s="25" t="str">
        <f t="shared" si="32"/>
        <v/>
      </c>
      <c r="I847" s="24"/>
      <c r="J847" s="20" t="str">
        <f t="shared" si="31"/>
        <v/>
      </c>
      <c r="K847" s="21"/>
      <c r="L847" s="21"/>
      <c r="M847" s="18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9.5" customHeight="1">
      <c r="A848" s="6" t="s">
        <v>5</v>
      </c>
      <c r="B848" s="5">
        <f>SUM(F848:F857)</f>
        <v>35</v>
      </c>
      <c r="C848" s="17"/>
      <c r="D848" s="18" t="str">
        <f>IF(菜單→請菜名都修改這個!$E$19="","",菜單→請菜名都修改這個!$E$19)</f>
        <v>滑嫩蒸蛋</v>
      </c>
      <c r="E848" s="57" t="s">
        <v>333</v>
      </c>
      <c r="F848" s="40">
        <v>35</v>
      </c>
      <c r="G848" s="275"/>
      <c r="H848" s="19" t="str">
        <f t="shared" si="32"/>
        <v>g</v>
      </c>
      <c r="I848" s="18"/>
      <c r="J848" s="20" t="str">
        <f t="shared" si="31"/>
        <v>CAS殺菌液蛋35g</v>
      </c>
      <c r="K848" s="21" t="str">
        <f>$J848&amp;"+"&amp;$J849&amp;"+"&amp;$J850&amp;"+"&amp;$J851&amp;"+"&amp;J852&amp;"+"&amp;J853&amp;"+"&amp;J854&amp;"+"&amp;$J855&amp;"+"&amp;$J856&amp;"+"&amp;$J857</f>
        <v>CAS殺菌液蛋35g+++++++++</v>
      </c>
      <c r="L848" s="21" t="s">
        <v>157</v>
      </c>
      <c r="M848" s="18" t="str">
        <f>IF($I848="","",$I848)</f>
        <v/>
      </c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9.5" customHeight="1">
      <c r="A849" s="6"/>
      <c r="B849" s="5"/>
      <c r="C849" s="17"/>
      <c r="D849" s="28"/>
      <c r="E849" s="57"/>
      <c r="F849" s="40"/>
      <c r="G849" s="281"/>
      <c r="H849" s="19" t="str">
        <f t="shared" si="32"/>
        <v/>
      </c>
      <c r="I849" s="18"/>
      <c r="J849" s="20" t="str">
        <f t="shared" si="31"/>
        <v/>
      </c>
      <c r="K849" s="21"/>
      <c r="L849" s="21"/>
      <c r="M849" s="18" t="str">
        <f>IF($I849="","",$I849)</f>
        <v/>
      </c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9.5" customHeight="1">
      <c r="A850" s="6"/>
      <c r="B850" s="5"/>
      <c r="C850" s="17"/>
      <c r="D850" s="18"/>
      <c r="E850" s="57"/>
      <c r="F850" s="40"/>
      <c r="G850" s="40"/>
      <c r="H850" s="19" t="str">
        <f t="shared" si="32"/>
        <v/>
      </c>
      <c r="I850" s="18"/>
      <c r="J850" s="20" t="str">
        <f t="shared" si="31"/>
        <v/>
      </c>
      <c r="K850" s="21"/>
      <c r="L850" s="21"/>
      <c r="M850" s="18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9.5" customHeight="1">
      <c r="A851" s="6"/>
      <c r="B851" s="5"/>
      <c r="C851" s="17"/>
      <c r="D851" s="18"/>
      <c r="E851" s="57"/>
      <c r="F851" s="40"/>
      <c r="G851" s="40"/>
      <c r="H851" s="40" t="str">
        <f t="shared" si="32"/>
        <v/>
      </c>
      <c r="I851" s="18"/>
      <c r="J851" s="20" t="str">
        <f t="shared" si="31"/>
        <v/>
      </c>
      <c r="K851" s="21"/>
      <c r="L851" s="21"/>
      <c r="M851" s="18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9.5" customHeight="1">
      <c r="A852" s="6"/>
      <c r="B852" s="5"/>
      <c r="C852" s="17"/>
      <c r="D852" s="18"/>
      <c r="E852" s="58"/>
      <c r="F852" s="19"/>
      <c r="G852" s="40"/>
      <c r="H852" s="19" t="str">
        <f t="shared" ref="H852:H889" si="33">IF($F852="","","g")</f>
        <v/>
      </c>
      <c r="I852" s="18"/>
      <c r="J852" s="20" t="str">
        <f t="shared" si="31"/>
        <v/>
      </c>
      <c r="K852" s="21"/>
      <c r="L852" s="21"/>
      <c r="M852" s="18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9.5" customHeight="1">
      <c r="A853" s="6"/>
      <c r="B853" s="5"/>
      <c r="C853" s="17"/>
      <c r="D853" s="18"/>
      <c r="E853" s="18"/>
      <c r="F853" s="19"/>
      <c r="G853" s="40"/>
      <c r="H853" s="19" t="str">
        <f t="shared" si="33"/>
        <v/>
      </c>
      <c r="I853" s="18"/>
      <c r="J853" s="20" t="str">
        <f t="shared" si="31"/>
        <v/>
      </c>
      <c r="K853" s="21"/>
      <c r="L853" s="21"/>
      <c r="M853" s="18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9.5" customHeight="1">
      <c r="A854" s="6"/>
      <c r="B854" s="5"/>
      <c r="C854" s="17"/>
      <c r="D854" s="18"/>
      <c r="E854" s="18"/>
      <c r="F854" s="19"/>
      <c r="G854" s="40"/>
      <c r="H854" s="19" t="str">
        <f t="shared" si="33"/>
        <v/>
      </c>
      <c r="I854" s="18"/>
      <c r="J854" s="20" t="str">
        <f t="shared" si="31"/>
        <v/>
      </c>
      <c r="K854" s="21"/>
      <c r="L854" s="21"/>
      <c r="M854" s="18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9.5" customHeight="1">
      <c r="A855" s="6"/>
      <c r="B855" s="5"/>
      <c r="C855" s="17"/>
      <c r="D855" s="18"/>
      <c r="E855" s="18"/>
      <c r="F855" s="19"/>
      <c r="G855" s="40"/>
      <c r="H855" s="19" t="str">
        <f t="shared" si="33"/>
        <v/>
      </c>
      <c r="I855" s="18"/>
      <c r="J855" s="20" t="str">
        <f t="shared" si="31"/>
        <v/>
      </c>
      <c r="K855" s="21"/>
      <c r="L855" s="21"/>
      <c r="M855" s="18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9.5" customHeight="1">
      <c r="A856" s="6"/>
      <c r="B856" s="5"/>
      <c r="C856" s="17"/>
      <c r="D856" s="18"/>
      <c r="E856" s="18"/>
      <c r="F856" s="19"/>
      <c r="G856" s="40"/>
      <c r="H856" s="19" t="str">
        <f t="shared" si="33"/>
        <v/>
      </c>
      <c r="I856" s="18"/>
      <c r="J856" s="20" t="str">
        <f t="shared" si="31"/>
        <v/>
      </c>
      <c r="K856" s="21"/>
      <c r="L856" s="21"/>
      <c r="M856" s="18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9.5" customHeight="1">
      <c r="A857" s="6"/>
      <c r="B857" s="5"/>
      <c r="C857" s="23"/>
      <c r="D857" s="24"/>
      <c r="E857" s="24"/>
      <c r="F857" s="25"/>
      <c r="G857" s="25"/>
      <c r="H857" s="25" t="str">
        <f t="shared" si="33"/>
        <v/>
      </c>
      <c r="I857" s="24"/>
      <c r="J857" s="20" t="str">
        <f t="shared" si="31"/>
        <v/>
      </c>
      <c r="K857" s="21"/>
      <c r="L857" s="21"/>
      <c r="M857" s="18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s="80" customFormat="1" ht="19.5" customHeight="1">
      <c r="A858" s="6"/>
      <c r="B858" s="5"/>
      <c r="C858" s="23"/>
      <c r="D858" s="24"/>
      <c r="E858" s="81"/>
      <c r="F858" s="25"/>
      <c r="G858" s="25"/>
      <c r="H858" s="40" t="str">
        <f t="shared" si="33"/>
        <v/>
      </c>
      <c r="I858" s="24"/>
      <c r="J858" s="20"/>
      <c r="K858" s="21"/>
      <c r="L858" s="21"/>
      <c r="M858" s="41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s="80" customFormat="1" ht="19.5" customHeight="1">
      <c r="A859" s="6"/>
      <c r="B859" s="5"/>
      <c r="C859" s="23"/>
      <c r="D859" s="24"/>
      <c r="E859" s="81"/>
      <c r="F859" s="25"/>
      <c r="G859" s="25"/>
      <c r="H859" s="40"/>
      <c r="I859" s="24"/>
      <c r="J859" s="20"/>
      <c r="K859" s="21"/>
      <c r="L859" s="21"/>
      <c r="M859" s="41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s="80" customFormat="1" ht="19.5" customHeight="1">
      <c r="A860" s="6"/>
      <c r="B860" s="5"/>
      <c r="C860" s="23"/>
      <c r="D860" s="24"/>
      <c r="E860" s="81"/>
      <c r="F860" s="25"/>
      <c r="G860" s="25"/>
      <c r="H860" s="40"/>
      <c r="I860" s="24"/>
      <c r="J860" s="20"/>
      <c r="K860" s="21"/>
      <c r="L860" s="21"/>
      <c r="M860" s="41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s="80" customFormat="1" ht="19.5" customHeight="1">
      <c r="A861" s="6"/>
      <c r="B861" s="5"/>
      <c r="C861" s="23"/>
      <c r="D861" s="24"/>
      <c r="E861" s="81"/>
      <c r="F861" s="25"/>
      <c r="G861" s="25"/>
      <c r="H861" s="40"/>
      <c r="I861" s="24"/>
      <c r="J861" s="20"/>
      <c r="K861" s="21"/>
      <c r="L861" s="21"/>
      <c r="M861" s="41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s="80" customFormat="1" ht="19.5" customHeight="1">
      <c r="A862" s="6"/>
      <c r="B862" s="5"/>
      <c r="C862" s="23"/>
      <c r="D862" s="24"/>
      <c r="E862" s="81"/>
      <c r="F862" s="25"/>
      <c r="G862" s="25"/>
      <c r="H862" s="40"/>
      <c r="I862" s="24"/>
      <c r="J862" s="20"/>
      <c r="K862" s="21"/>
      <c r="L862" s="21"/>
      <c r="M862" s="41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s="80" customFormat="1" ht="19.5" customHeight="1">
      <c r="A863" s="6"/>
      <c r="B863" s="5"/>
      <c r="C863" s="23"/>
      <c r="D863" s="24"/>
      <c r="E863" s="81"/>
      <c r="F863" s="25"/>
      <c r="G863" s="25"/>
      <c r="H863" s="40"/>
      <c r="I863" s="24"/>
      <c r="J863" s="20"/>
      <c r="K863" s="21"/>
      <c r="L863" s="21"/>
      <c r="M863" s="41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9.5" customHeight="1">
      <c r="A864" s="6" t="s">
        <v>6</v>
      </c>
      <c r="B864" s="5">
        <f>SUM(F864:F873)</f>
        <v>72</v>
      </c>
      <c r="C864" s="17"/>
      <c r="D864" s="18" t="str">
        <f>IF(菜單→請菜名都修改這個!$F$19="","",菜單→請菜名都修改這個!$F$19)</f>
        <v>有機小松菜</v>
      </c>
      <c r="E864" s="58" t="s">
        <v>394</v>
      </c>
      <c r="F864" s="19">
        <v>72</v>
      </c>
      <c r="G864" s="275"/>
      <c r="H864" s="19" t="str">
        <f t="shared" si="33"/>
        <v>g</v>
      </c>
      <c r="I864" s="18"/>
      <c r="J864" s="20" t="str">
        <f t="shared" si="31"/>
        <v>有機時蔬72g</v>
      </c>
      <c r="K864" s="21" t="str">
        <f>$J864&amp;"+"&amp;$J865&amp;"+"&amp;$J866&amp;"+"&amp;$J867&amp;"+"&amp;J868&amp;"+"&amp;J869&amp;"+"&amp;J870&amp;"+"&amp;$J871&amp;"+"&amp;$J872&amp;"+"&amp;$J873</f>
        <v>有機時蔬72g+++++++++</v>
      </c>
      <c r="L864" s="21" t="s">
        <v>158</v>
      </c>
      <c r="M864" s="18" t="str">
        <f>IF($I864="","",$I864)</f>
        <v/>
      </c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9.5" customHeight="1">
      <c r="A865" s="6"/>
      <c r="B865" s="5"/>
      <c r="C865" s="17"/>
      <c r="D865" s="28"/>
      <c r="E865" s="18"/>
      <c r="F865" s="19"/>
      <c r="G865" s="40"/>
      <c r="H865" s="19" t="str">
        <f t="shared" si="33"/>
        <v/>
      </c>
      <c r="I865" s="18"/>
      <c r="J865" s="20" t="str">
        <f t="shared" si="31"/>
        <v/>
      </c>
      <c r="K865" s="21"/>
      <c r="L865" s="21"/>
      <c r="M865" s="18" t="str">
        <f>IF($I865="","",$I865)</f>
        <v/>
      </c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9.5" customHeight="1">
      <c r="A866" s="6"/>
      <c r="B866" s="5"/>
      <c r="C866" s="17"/>
      <c r="D866" s="18"/>
      <c r="E866" s="18"/>
      <c r="F866" s="19"/>
      <c r="G866" s="40"/>
      <c r="H866" s="19" t="str">
        <f t="shared" si="33"/>
        <v/>
      </c>
      <c r="I866" s="18"/>
      <c r="J866" s="20" t="str">
        <f t="shared" si="31"/>
        <v/>
      </c>
      <c r="K866" s="21"/>
      <c r="L866" s="21"/>
      <c r="M866" s="18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9.5" customHeight="1">
      <c r="A867" s="6"/>
      <c r="B867" s="5"/>
      <c r="C867" s="17"/>
      <c r="D867" s="18"/>
      <c r="E867" s="18"/>
      <c r="F867" s="19"/>
      <c r="G867" s="40"/>
      <c r="H867" s="19" t="str">
        <f t="shared" si="33"/>
        <v/>
      </c>
      <c r="I867" s="18"/>
      <c r="J867" s="20" t="str">
        <f t="shared" si="31"/>
        <v/>
      </c>
      <c r="K867" s="21"/>
      <c r="L867" s="21"/>
      <c r="M867" s="18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9.5" customHeight="1">
      <c r="A868" s="6"/>
      <c r="B868" s="5"/>
      <c r="C868" s="17"/>
      <c r="D868" s="18"/>
      <c r="E868" s="18"/>
      <c r="F868" s="19"/>
      <c r="G868" s="40"/>
      <c r="H868" s="19" t="str">
        <f t="shared" si="33"/>
        <v/>
      </c>
      <c r="I868" s="18"/>
      <c r="J868" s="20" t="str">
        <f t="shared" si="31"/>
        <v/>
      </c>
      <c r="K868" s="21"/>
      <c r="L868" s="21"/>
      <c r="M868" s="18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9.5" customHeight="1">
      <c r="A869" s="6"/>
      <c r="B869" s="5"/>
      <c r="C869" s="17"/>
      <c r="D869" s="18"/>
      <c r="E869" s="18"/>
      <c r="F869" s="19"/>
      <c r="G869" s="40"/>
      <c r="H869" s="19" t="str">
        <f t="shared" si="33"/>
        <v/>
      </c>
      <c r="I869" s="18"/>
      <c r="J869" s="20" t="str">
        <f t="shared" si="31"/>
        <v/>
      </c>
      <c r="K869" s="21"/>
      <c r="L869" s="21"/>
      <c r="M869" s="18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9.5" customHeight="1">
      <c r="A870" s="6"/>
      <c r="B870" s="5"/>
      <c r="C870" s="17"/>
      <c r="D870" s="18"/>
      <c r="E870" s="18"/>
      <c r="F870" s="19"/>
      <c r="G870" s="40"/>
      <c r="H870" s="19" t="str">
        <f t="shared" si="33"/>
        <v/>
      </c>
      <c r="I870" s="18"/>
      <c r="J870" s="20" t="str">
        <f t="shared" si="31"/>
        <v/>
      </c>
      <c r="K870" s="21"/>
      <c r="L870" s="21"/>
      <c r="M870" s="18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9.5" customHeight="1">
      <c r="A871" s="6"/>
      <c r="B871" s="5"/>
      <c r="C871" s="17"/>
      <c r="D871" s="18"/>
      <c r="E871" s="18"/>
      <c r="F871" s="19"/>
      <c r="G871" s="40"/>
      <c r="H871" s="19" t="str">
        <f t="shared" si="33"/>
        <v/>
      </c>
      <c r="I871" s="18"/>
      <c r="J871" s="20" t="str">
        <f t="shared" si="31"/>
        <v/>
      </c>
      <c r="K871" s="21"/>
      <c r="L871" s="21"/>
      <c r="M871" s="18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9.5" customHeight="1">
      <c r="A872" s="6"/>
      <c r="B872" s="5"/>
      <c r="C872" s="17"/>
      <c r="D872" s="18"/>
      <c r="E872" s="18"/>
      <c r="F872" s="19"/>
      <c r="G872" s="40"/>
      <c r="H872" s="19" t="str">
        <f t="shared" si="33"/>
        <v/>
      </c>
      <c r="I872" s="18"/>
      <c r="J872" s="20" t="str">
        <f t="shared" si="31"/>
        <v/>
      </c>
      <c r="K872" s="21"/>
      <c r="L872" s="21"/>
      <c r="M872" s="18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9.5" customHeight="1">
      <c r="A873" s="6"/>
      <c r="B873" s="5"/>
      <c r="C873" s="23"/>
      <c r="D873" s="24"/>
      <c r="E873" s="18"/>
      <c r="F873" s="19"/>
      <c r="G873" s="40"/>
      <c r="H873" s="19" t="str">
        <f t="shared" si="33"/>
        <v/>
      </c>
      <c r="I873" s="24"/>
      <c r="J873" s="20" t="str">
        <f t="shared" si="31"/>
        <v/>
      </c>
      <c r="K873" s="21"/>
      <c r="L873" s="21"/>
      <c r="M873" s="24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9.5" customHeight="1">
      <c r="A874" s="6" t="s">
        <v>85</v>
      </c>
      <c r="B874" s="5">
        <f>SUM(F874:F883)</f>
        <v>400</v>
      </c>
      <c r="C874" s="17"/>
      <c r="D874" s="18" t="str">
        <f>IF(菜單→請菜名都修改這個!$G$19="","",菜單→請菜名都修改這個!$G$19)</f>
        <v>羅宋湯(番茄、紅K、洋蔥、大白菜)</v>
      </c>
      <c r="E874" s="63" t="s">
        <v>490</v>
      </c>
      <c r="F874" s="19">
        <v>100</v>
      </c>
      <c r="G874" s="275"/>
      <c r="H874" s="19" t="str">
        <f t="shared" si="33"/>
        <v>g</v>
      </c>
      <c r="I874" s="18"/>
      <c r="J874" s="20" t="str">
        <f t="shared" si="31"/>
        <v>番茄原料100g</v>
      </c>
      <c r="K874" s="21" t="str">
        <f>$J874&amp;"+"&amp;$J875&amp;"+"&amp;$J876&amp;"+"&amp;$J877&amp;"+"&amp;J878&amp;"+"&amp;J879&amp;"+"&amp;J880&amp;"+"&amp;$J881&amp;"+"&amp;$J882&amp;"+"&amp;$J883</f>
        <v>番茄原料100g+大白菜角200g+洋蔥40g++紅蘿蔔中丁60g+++++</v>
      </c>
      <c r="L874" s="72" t="s">
        <v>159</v>
      </c>
      <c r="M874" s="73" t="str">
        <f>IF($I874="","",$I874)</f>
        <v/>
      </c>
      <c r="N874" s="71"/>
      <c r="O874" s="70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9.5" customHeight="1">
      <c r="A875" s="6"/>
      <c r="B875" s="5"/>
      <c r="C875" s="17"/>
      <c r="D875" s="28"/>
      <c r="E875" s="63" t="s">
        <v>516</v>
      </c>
      <c r="F875" s="19">
        <v>200</v>
      </c>
      <c r="G875" s="281"/>
      <c r="H875" s="19" t="str">
        <f t="shared" si="33"/>
        <v>g</v>
      </c>
      <c r="I875" s="18"/>
      <c r="J875" s="20" t="str">
        <f t="shared" si="31"/>
        <v>大白菜角200g</v>
      </c>
      <c r="K875" s="21"/>
      <c r="L875" s="72"/>
      <c r="M875" s="73" t="str">
        <f>IF($I875="","",$I875)</f>
        <v/>
      </c>
      <c r="N875" s="71"/>
      <c r="O875" s="70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9.5" customHeight="1">
      <c r="A876" s="6"/>
      <c r="B876" s="5"/>
      <c r="C876" s="17"/>
      <c r="D876" s="18"/>
      <c r="E876" s="63" t="s">
        <v>491</v>
      </c>
      <c r="F876" s="19">
        <v>40</v>
      </c>
      <c r="G876" s="40"/>
      <c r="H876" s="19" t="str">
        <f t="shared" si="33"/>
        <v>g</v>
      </c>
      <c r="I876" s="18"/>
      <c r="J876" s="20" t="str">
        <f t="shared" si="31"/>
        <v>洋蔥40g</v>
      </c>
      <c r="K876" s="21"/>
      <c r="L876" s="72"/>
      <c r="M876" s="73"/>
      <c r="N876" s="71"/>
      <c r="O876" s="70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9.5" customHeight="1">
      <c r="A877" s="6"/>
      <c r="B877" s="5"/>
      <c r="C877" s="17"/>
      <c r="D877" s="18"/>
      <c r="E877" s="65"/>
      <c r="F877" s="19"/>
      <c r="G877" s="40"/>
      <c r="H877" s="19" t="str">
        <f t="shared" si="33"/>
        <v/>
      </c>
      <c r="I877" s="18"/>
      <c r="J877" s="20" t="str">
        <f t="shared" si="31"/>
        <v/>
      </c>
      <c r="K877" s="21"/>
      <c r="L877" s="21"/>
      <c r="M877" s="28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9.5" customHeight="1">
      <c r="A878" s="6"/>
      <c r="B878" s="5"/>
      <c r="C878" s="17"/>
      <c r="D878" s="18"/>
      <c r="E878" s="63" t="s">
        <v>326</v>
      </c>
      <c r="F878" s="19">
        <v>60</v>
      </c>
      <c r="G878" s="268"/>
      <c r="H878" s="19" t="str">
        <f t="shared" si="33"/>
        <v>g</v>
      </c>
      <c r="I878" s="18"/>
      <c r="J878" s="20" t="str">
        <f t="shared" si="31"/>
        <v>紅蘿蔔中丁60g</v>
      </c>
      <c r="K878" s="21"/>
      <c r="L878" s="21"/>
      <c r="M878" s="18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9.5" customHeight="1">
      <c r="A879" s="6"/>
      <c r="B879" s="5"/>
      <c r="C879" s="17"/>
      <c r="D879" s="18"/>
      <c r="E879" s="48"/>
      <c r="F879" s="30"/>
      <c r="G879" s="30"/>
      <c r="H879" s="19" t="str">
        <f t="shared" si="33"/>
        <v/>
      </c>
      <c r="I879" s="18"/>
      <c r="J879" s="20" t="str">
        <f t="shared" si="31"/>
        <v/>
      </c>
      <c r="K879" s="21"/>
      <c r="L879" s="21"/>
      <c r="M879" s="18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9.5" customHeight="1">
      <c r="A880" s="6"/>
      <c r="B880" s="5"/>
      <c r="C880" s="17"/>
      <c r="D880" s="18"/>
      <c r="E880" s="48"/>
      <c r="F880" s="30"/>
      <c r="G880" s="30"/>
      <c r="H880" s="19" t="str">
        <f t="shared" si="33"/>
        <v/>
      </c>
      <c r="I880" s="18"/>
      <c r="J880" s="20" t="str">
        <f t="shared" si="31"/>
        <v/>
      </c>
      <c r="K880" s="21"/>
      <c r="L880" s="21"/>
      <c r="M880" s="18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9.5" customHeight="1">
      <c r="A881" s="6"/>
      <c r="B881" s="5"/>
      <c r="C881" s="17"/>
      <c r="D881" s="18"/>
      <c r="E881" s="18"/>
      <c r="F881" s="19"/>
      <c r="G881" s="40"/>
      <c r="H881" s="19" t="str">
        <f t="shared" si="33"/>
        <v/>
      </c>
      <c r="I881" s="18"/>
      <c r="J881" s="20" t="str">
        <f t="shared" si="31"/>
        <v/>
      </c>
      <c r="K881" s="21"/>
      <c r="L881" s="21"/>
      <c r="M881" s="18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9.5" customHeight="1">
      <c r="A882" s="6"/>
      <c r="B882" s="5"/>
      <c r="C882" s="17"/>
      <c r="D882" s="18"/>
      <c r="E882" s="18"/>
      <c r="F882" s="19"/>
      <c r="G882" s="40"/>
      <c r="H882" s="19" t="str">
        <f t="shared" si="33"/>
        <v/>
      </c>
      <c r="I882" s="18"/>
      <c r="J882" s="20" t="str">
        <f t="shared" si="31"/>
        <v/>
      </c>
      <c r="K882" s="21"/>
      <c r="L882" s="21"/>
      <c r="M882" s="18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9.5" customHeight="1" thickBot="1">
      <c r="A883" s="6"/>
      <c r="B883" s="5"/>
      <c r="C883" s="32"/>
      <c r="D883" s="33"/>
      <c r="E883" s="33"/>
      <c r="F883" s="34"/>
      <c r="G883" s="34"/>
      <c r="H883" s="34" t="str">
        <f t="shared" si="33"/>
        <v/>
      </c>
      <c r="I883" s="33"/>
      <c r="J883" s="20" t="str">
        <f t="shared" si="31"/>
        <v/>
      </c>
      <c r="K883" s="21"/>
      <c r="L883" s="21"/>
      <c r="M883" s="18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9.5" customHeight="1">
      <c r="A884" s="6" t="s">
        <v>19</v>
      </c>
      <c r="B884" s="5"/>
      <c r="C884" s="39">
        <f>IF($D884="","",$C$828)</f>
        <v>45041</v>
      </c>
      <c r="D884" s="36" t="str">
        <f>IF(菜單→請菜名都修改這個!$H$19="","",菜單→請菜名都修改這個!$H$19)</f>
        <v>水果</v>
      </c>
      <c r="E884" s="36"/>
      <c r="F884" s="37"/>
      <c r="G884" s="37"/>
      <c r="H884" s="37" t="str">
        <f t="shared" si="33"/>
        <v/>
      </c>
      <c r="I884" s="36"/>
      <c r="J884" s="20" t="str">
        <f t="shared" si="31"/>
        <v/>
      </c>
      <c r="K884" s="21" t="str">
        <f>$J884</f>
        <v/>
      </c>
      <c r="L884" s="21" t="s">
        <v>86</v>
      </c>
      <c r="M884" s="18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9.5" customHeight="1">
      <c r="A885" s="6" t="s">
        <v>3</v>
      </c>
      <c r="B885" s="5">
        <f>SUM(F885:F894)</f>
        <v>80</v>
      </c>
      <c r="C885" s="17">
        <f>IF($D885="","",菜單→請菜名都修改這個!$A$20)</f>
        <v>45042</v>
      </c>
      <c r="D885" s="18" t="str">
        <f>IF(菜單→請菜名都修改這個!$C$20="","",菜單→請菜名都修改這個!$C$20)</f>
        <v>地瓜飯</v>
      </c>
      <c r="E885" s="57" t="s">
        <v>395</v>
      </c>
      <c r="F885" s="19">
        <v>65</v>
      </c>
      <c r="G885" s="275"/>
      <c r="H885" s="19" t="str">
        <f t="shared" si="33"/>
        <v>g</v>
      </c>
      <c r="I885" s="18"/>
      <c r="J885" s="20" t="str">
        <f t="shared" si="31"/>
        <v>白米65g</v>
      </c>
      <c r="K885" s="21" t="str">
        <f>$J885&amp;"+"&amp;$J886&amp;"+"&amp;$J887&amp;"+"&amp;$J888&amp;"+"&amp;J889&amp;"+"&amp;J890&amp;"+"&amp;J891&amp;"+"&amp;$J892&amp;"+"&amp;$J893&amp;"+"&amp;$J894</f>
        <v>白米65g+糙米10g+地瓜小丁5g+++++++</v>
      </c>
      <c r="L885" s="21" t="s">
        <v>124</v>
      </c>
      <c r="M885" s="18" t="str">
        <f>IF($I885="","",$I885)</f>
        <v/>
      </c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9.5" customHeight="1">
      <c r="A886" s="6"/>
      <c r="B886" s="5"/>
      <c r="C886" s="17"/>
      <c r="D886" s="18"/>
      <c r="E886" s="57" t="s">
        <v>201</v>
      </c>
      <c r="F886" s="19">
        <v>10</v>
      </c>
      <c r="G886" s="275"/>
      <c r="H886" s="19" t="str">
        <f t="shared" si="33"/>
        <v>g</v>
      </c>
      <c r="I886" s="18"/>
      <c r="J886" s="20" t="str">
        <f t="shared" si="31"/>
        <v>糙米10g</v>
      </c>
      <c r="K886" s="21"/>
      <c r="L886" s="21"/>
      <c r="M886" s="18" t="str">
        <f>IF($I886="","",$I886)</f>
        <v/>
      </c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9.5" customHeight="1">
      <c r="A887" s="6"/>
      <c r="B887" s="5"/>
      <c r="C887" s="17"/>
      <c r="D887" s="18"/>
      <c r="E887" s="57" t="s">
        <v>209</v>
      </c>
      <c r="F887" s="19">
        <v>5</v>
      </c>
      <c r="G887" s="281"/>
      <c r="H887" s="19" t="str">
        <f t="shared" si="33"/>
        <v>g</v>
      </c>
      <c r="I887" s="18"/>
      <c r="J887" s="20" t="str">
        <f t="shared" si="31"/>
        <v>地瓜小丁5g</v>
      </c>
      <c r="K887" s="21"/>
      <c r="L887" s="21"/>
      <c r="M887" s="18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9.5" customHeight="1">
      <c r="A888" s="6"/>
      <c r="B888" s="5"/>
      <c r="C888" s="17"/>
      <c r="D888" s="18"/>
      <c r="E888" s="57"/>
      <c r="F888" s="19"/>
      <c r="G888" s="40"/>
      <c r="H888" s="19" t="str">
        <f t="shared" si="33"/>
        <v/>
      </c>
      <c r="I888" s="18"/>
      <c r="J888" s="20" t="str">
        <f t="shared" ref="J888:J926" si="34">$E888&amp;$F888&amp;$H888</f>
        <v/>
      </c>
      <c r="K888" s="21"/>
      <c r="L888" s="21"/>
      <c r="M888" s="18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9.5" customHeight="1">
      <c r="A889" s="6"/>
      <c r="B889" s="5"/>
      <c r="C889" s="17"/>
      <c r="D889" s="18"/>
      <c r="E889" s="57"/>
      <c r="F889" s="19"/>
      <c r="G889" s="40"/>
      <c r="H889" s="19" t="str">
        <f t="shared" si="33"/>
        <v/>
      </c>
      <c r="I889" s="18"/>
      <c r="J889" s="20" t="str">
        <f t="shared" si="34"/>
        <v/>
      </c>
      <c r="K889" s="21"/>
      <c r="L889" s="21"/>
      <c r="M889" s="18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9.5" customHeight="1">
      <c r="A890" s="6"/>
      <c r="B890" s="5"/>
      <c r="C890" s="17"/>
      <c r="D890" s="18"/>
      <c r="E890" s="57"/>
      <c r="F890" s="19"/>
      <c r="G890" s="40"/>
      <c r="H890" s="19" t="str">
        <f t="shared" ref="H890:H923" si="35">IF($F890="","","g")</f>
        <v/>
      </c>
      <c r="I890" s="18"/>
      <c r="J890" s="20" t="str">
        <f t="shared" si="34"/>
        <v/>
      </c>
      <c r="K890" s="21"/>
      <c r="L890" s="21"/>
      <c r="M890" s="18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9.5" customHeight="1">
      <c r="A891" s="6"/>
      <c r="B891" s="5"/>
      <c r="C891" s="17"/>
      <c r="D891" s="18"/>
      <c r="E891" s="57"/>
      <c r="F891" s="19"/>
      <c r="G891" s="40"/>
      <c r="H891" s="19" t="str">
        <f t="shared" si="35"/>
        <v/>
      </c>
      <c r="I891" s="18"/>
      <c r="J891" s="20" t="str">
        <f t="shared" si="34"/>
        <v/>
      </c>
      <c r="K891" s="21"/>
      <c r="L891" s="21"/>
      <c r="M891" s="18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6.5" customHeight="1">
      <c r="A892" s="6"/>
      <c r="B892" s="5"/>
      <c r="C892" s="22"/>
      <c r="D892" s="18"/>
      <c r="E892" s="38"/>
      <c r="F892" s="19"/>
      <c r="G892" s="40"/>
      <c r="H892" s="19" t="str">
        <f t="shared" si="35"/>
        <v/>
      </c>
      <c r="I892" s="18"/>
      <c r="J892" s="20" t="str">
        <f t="shared" si="34"/>
        <v/>
      </c>
      <c r="K892" s="21"/>
      <c r="L892" s="21"/>
      <c r="M892" s="18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9.5" customHeight="1">
      <c r="A893" s="6"/>
      <c r="B893" s="5"/>
      <c r="C893" s="17"/>
      <c r="D893" s="18"/>
      <c r="E893" s="18"/>
      <c r="F893" s="19"/>
      <c r="G893" s="40"/>
      <c r="H893" s="19" t="str">
        <f t="shared" si="35"/>
        <v/>
      </c>
      <c r="I893" s="18"/>
      <c r="J893" s="20" t="str">
        <f t="shared" si="34"/>
        <v/>
      </c>
      <c r="K893" s="21"/>
      <c r="L893" s="21"/>
      <c r="M893" s="18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9.5" customHeight="1">
      <c r="A894" s="6"/>
      <c r="B894" s="5"/>
      <c r="C894" s="23"/>
      <c r="D894" s="24"/>
      <c r="E894" s="24"/>
      <c r="F894" s="25"/>
      <c r="G894" s="25"/>
      <c r="H894" s="25" t="str">
        <f t="shared" si="35"/>
        <v/>
      </c>
      <c r="I894" s="24"/>
      <c r="J894" s="20" t="str">
        <f t="shared" si="34"/>
        <v/>
      </c>
      <c r="K894" s="21"/>
      <c r="L894" s="21"/>
      <c r="M894" s="18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9.5" customHeight="1">
      <c r="A895" s="6" t="s">
        <v>4</v>
      </c>
      <c r="B895" s="5">
        <f>SUM(F895:F904)</f>
        <v>90</v>
      </c>
      <c r="C895" s="26">
        <f>$C885</f>
        <v>45042</v>
      </c>
      <c r="D895" s="18" t="str">
        <f>IF(菜單→請菜名都修改這個!$D$20="","",菜單→請菜名都修改這個!$D$20)</f>
        <v>麻香菇菇雞(高麗菜、鴻喜菇)</v>
      </c>
      <c r="E895" s="57" t="s">
        <v>357</v>
      </c>
      <c r="F895" s="40">
        <v>60</v>
      </c>
      <c r="G895" s="282"/>
      <c r="H895" s="25" t="str">
        <f t="shared" si="35"/>
        <v>g</v>
      </c>
      <c r="I895" s="18"/>
      <c r="J895" s="20" t="str">
        <f t="shared" si="34"/>
        <v>帶皮胸丁60g</v>
      </c>
      <c r="K895" s="21" t="str">
        <f>$J895&amp;"+"&amp;$J896&amp;"+"&amp;$J897&amp;"+"&amp;$J898&amp;"+"&amp;J899&amp;"+"&amp;J900&amp;"+"&amp;J901&amp;"+"&amp;$J902&amp;"+"&amp;$J903&amp;"+"&amp;$J904</f>
        <v>帶皮胸丁60g+高麗菜角20g+鴻喜菇10g+++++++</v>
      </c>
      <c r="L895" s="21" t="s">
        <v>160</v>
      </c>
      <c r="M895" s="18" t="str">
        <f>IF($I895="","",$I895)</f>
        <v/>
      </c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9.5" customHeight="1">
      <c r="A896" s="6"/>
      <c r="B896" s="5"/>
      <c r="C896" s="17"/>
      <c r="D896" s="28"/>
      <c r="E896" s="57" t="s">
        <v>517</v>
      </c>
      <c r="F896" s="40">
        <v>20</v>
      </c>
      <c r="G896" s="281"/>
      <c r="H896" s="19" t="str">
        <f t="shared" si="35"/>
        <v>g</v>
      </c>
      <c r="I896" s="18"/>
      <c r="J896" s="20" t="str">
        <f t="shared" si="34"/>
        <v>高麗菜角20g</v>
      </c>
      <c r="K896" s="21"/>
      <c r="L896" s="21"/>
      <c r="M896" s="18" t="str">
        <f>IF($I896="","",$I896)</f>
        <v/>
      </c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9.5" customHeight="1">
      <c r="A897" s="6"/>
      <c r="B897" s="5"/>
      <c r="C897" s="17"/>
      <c r="D897" s="18"/>
      <c r="E897" s="58" t="s">
        <v>396</v>
      </c>
      <c r="F897" s="40">
        <v>10</v>
      </c>
      <c r="G897" s="281"/>
      <c r="H897" s="19" t="str">
        <f t="shared" si="35"/>
        <v>g</v>
      </c>
      <c r="I897" s="18"/>
      <c r="J897" s="20" t="str">
        <f t="shared" si="34"/>
        <v>鴻喜菇10g</v>
      </c>
      <c r="K897" s="21"/>
      <c r="L897" s="21"/>
      <c r="M897" s="18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9.5" customHeight="1">
      <c r="A898" s="6"/>
      <c r="B898" s="5"/>
      <c r="C898" s="17"/>
      <c r="D898" s="18"/>
      <c r="E898" s="58"/>
      <c r="F898" s="40"/>
      <c r="G898" s="40"/>
      <c r="H898" s="19" t="str">
        <f t="shared" si="35"/>
        <v/>
      </c>
      <c r="I898" s="18"/>
      <c r="J898" s="20" t="str">
        <f t="shared" si="34"/>
        <v/>
      </c>
      <c r="K898" s="21"/>
      <c r="L898" s="21"/>
      <c r="M898" s="18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9.5" customHeight="1">
      <c r="A899" s="6"/>
      <c r="B899" s="5"/>
      <c r="C899" s="17"/>
      <c r="D899" s="18"/>
      <c r="E899" s="58"/>
      <c r="F899" s="19"/>
      <c r="G899" s="40"/>
      <c r="H899" s="19" t="str">
        <f t="shared" si="35"/>
        <v/>
      </c>
      <c r="I899" s="18"/>
      <c r="J899" s="20" t="str">
        <f t="shared" si="34"/>
        <v/>
      </c>
      <c r="K899" s="21"/>
      <c r="L899" s="21"/>
      <c r="M899" s="18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9.5" customHeight="1">
      <c r="A900" s="6"/>
      <c r="B900" s="5"/>
      <c r="C900" s="17"/>
      <c r="D900" s="18"/>
      <c r="E900" s="58"/>
      <c r="F900" s="19"/>
      <c r="G900" s="40"/>
      <c r="H900" s="19" t="str">
        <f t="shared" si="35"/>
        <v/>
      </c>
      <c r="I900" s="18"/>
      <c r="J900" s="20" t="str">
        <f t="shared" si="34"/>
        <v/>
      </c>
      <c r="K900" s="21"/>
      <c r="L900" s="21"/>
      <c r="M900" s="18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9.5" customHeight="1">
      <c r="A901" s="6"/>
      <c r="B901" s="5"/>
      <c r="C901" s="17"/>
      <c r="D901" s="18"/>
      <c r="E901" s="58"/>
      <c r="F901" s="19"/>
      <c r="G901" s="40"/>
      <c r="H901" s="19" t="str">
        <f t="shared" si="35"/>
        <v/>
      </c>
      <c r="I901" s="18"/>
      <c r="J901" s="20" t="str">
        <f t="shared" si="34"/>
        <v/>
      </c>
      <c r="K901" s="21"/>
      <c r="L901" s="21"/>
      <c r="M901" s="18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9.5" customHeight="1">
      <c r="A902" s="6"/>
      <c r="B902" s="5"/>
      <c r="C902" s="17"/>
      <c r="D902" s="18"/>
      <c r="E902" s="58"/>
      <c r="F902" s="19"/>
      <c r="G902" s="40"/>
      <c r="H902" s="19" t="str">
        <f t="shared" si="35"/>
        <v/>
      </c>
      <c r="I902" s="18"/>
      <c r="J902" s="20" t="str">
        <f t="shared" si="34"/>
        <v/>
      </c>
      <c r="K902" s="21"/>
      <c r="L902" s="21"/>
      <c r="M902" s="18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9.5" customHeight="1">
      <c r="A903" s="6"/>
      <c r="B903" s="5"/>
      <c r="C903" s="17"/>
      <c r="D903" s="18"/>
      <c r="E903" s="18"/>
      <c r="F903" s="19"/>
      <c r="G903" s="40"/>
      <c r="H903" s="19" t="str">
        <f t="shared" si="35"/>
        <v/>
      </c>
      <c r="I903" s="18"/>
      <c r="J903" s="20" t="str">
        <f t="shared" si="34"/>
        <v/>
      </c>
      <c r="K903" s="21"/>
      <c r="L903" s="21"/>
      <c r="M903" s="18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9.5" customHeight="1">
      <c r="A904" s="6"/>
      <c r="B904" s="5"/>
      <c r="C904" s="23"/>
      <c r="D904" s="24"/>
      <c r="E904" s="24"/>
      <c r="F904" s="25"/>
      <c r="G904" s="25"/>
      <c r="H904" s="25" t="str">
        <f t="shared" si="35"/>
        <v/>
      </c>
      <c r="I904" s="24"/>
      <c r="J904" s="20" t="str">
        <f t="shared" si="34"/>
        <v/>
      </c>
      <c r="K904" s="21"/>
      <c r="L904" s="21"/>
      <c r="M904" s="18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9.5" customHeight="1">
      <c r="A905" s="6" t="s">
        <v>5</v>
      </c>
      <c r="B905" s="5">
        <f>SUM(F905:F916)</f>
        <v>80</v>
      </c>
      <c r="C905" s="17"/>
      <c r="D905" s="18" t="str">
        <f>IF(菜單→請菜名都修改這個!$E$20="","",菜單→請菜名都修改這個!$E$20)</f>
        <v>金沙豆腐煲</v>
      </c>
      <c r="E905" s="57" t="s">
        <v>199</v>
      </c>
      <c r="F905" s="19">
        <v>70</v>
      </c>
      <c r="G905" s="275"/>
      <c r="H905" s="19" t="str">
        <f t="shared" si="35"/>
        <v>g</v>
      </c>
      <c r="I905" s="18"/>
      <c r="J905" s="20" t="str">
        <f t="shared" si="34"/>
        <v>非基改板豆腐小丁70g</v>
      </c>
      <c r="K905" s="21" t="str">
        <f>$J905&amp;"+"&amp;$J906&amp;"+"&amp;$J909&amp;"+"&amp;$J910&amp;"+"&amp;J911&amp;"+"&amp;J912&amp;"+"&amp;J913&amp;"+"&amp;$J914&amp;"+"&amp;$J915&amp;"+"&amp;$J916</f>
        <v>非基改板豆腐小丁70g+鹹蛋10g++++++++</v>
      </c>
      <c r="L905" s="21" t="s">
        <v>161</v>
      </c>
      <c r="M905" s="18" t="str">
        <f>IF($I905="","",$I905)</f>
        <v/>
      </c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9.5" customHeight="1">
      <c r="A906" s="6"/>
      <c r="B906" s="5"/>
      <c r="C906" s="17"/>
      <c r="D906" s="28"/>
      <c r="E906" s="57" t="s">
        <v>518</v>
      </c>
      <c r="F906" s="19">
        <v>10</v>
      </c>
      <c r="G906" s="281"/>
      <c r="H906" s="19" t="str">
        <f t="shared" si="35"/>
        <v>g</v>
      </c>
      <c r="I906" s="18"/>
      <c r="J906" s="20" t="str">
        <f t="shared" si="34"/>
        <v>鹹蛋10g</v>
      </c>
      <c r="K906" s="21"/>
      <c r="L906" s="21"/>
      <c r="M906" s="18" t="str">
        <f>IF($I906="","",$I906)</f>
        <v/>
      </c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s="79" customFormat="1" ht="19.5" customHeight="1">
      <c r="A907" s="6"/>
      <c r="B907" s="5"/>
      <c r="C907" s="17"/>
      <c r="D907" s="28"/>
      <c r="E907" s="57"/>
      <c r="F907" s="40"/>
      <c r="G907" s="40"/>
      <c r="H907" s="40" t="str">
        <f t="shared" si="35"/>
        <v/>
      </c>
      <c r="I907" s="41"/>
      <c r="J907" s="20" t="str">
        <f t="shared" si="34"/>
        <v/>
      </c>
      <c r="K907" s="21"/>
      <c r="L907" s="21"/>
      <c r="M907" s="41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s="79" customFormat="1" ht="19.5" customHeight="1">
      <c r="A908" s="6"/>
      <c r="B908" s="5"/>
      <c r="C908" s="17"/>
      <c r="D908" s="28"/>
      <c r="E908" s="57"/>
      <c r="F908" s="40"/>
      <c r="G908" s="40"/>
      <c r="H908" s="40" t="str">
        <f t="shared" si="35"/>
        <v/>
      </c>
      <c r="I908" s="41"/>
      <c r="J908" s="20" t="str">
        <f t="shared" si="34"/>
        <v/>
      </c>
      <c r="K908" s="21"/>
      <c r="L908" s="21"/>
      <c r="M908" s="41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9.5" customHeight="1">
      <c r="A909" s="6"/>
      <c r="B909" s="5"/>
      <c r="C909" s="17"/>
      <c r="D909" s="18"/>
      <c r="E909" s="57"/>
      <c r="F909" s="19"/>
      <c r="G909" s="40"/>
      <c r="H909" s="19" t="str">
        <f t="shared" si="35"/>
        <v/>
      </c>
      <c r="I909" s="18"/>
      <c r="J909" s="20" t="str">
        <f t="shared" si="34"/>
        <v/>
      </c>
      <c r="K909" s="21"/>
      <c r="L909" s="21"/>
      <c r="M909" s="18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9.5" customHeight="1">
      <c r="A910" s="6"/>
      <c r="B910" s="5"/>
      <c r="C910" s="17"/>
      <c r="D910" s="18"/>
      <c r="E910" s="57"/>
      <c r="F910" s="19"/>
      <c r="G910" s="40"/>
      <c r="H910" s="19" t="str">
        <f t="shared" si="35"/>
        <v/>
      </c>
      <c r="I910" s="18"/>
      <c r="J910" s="20" t="str">
        <f t="shared" si="34"/>
        <v/>
      </c>
      <c r="K910" s="21"/>
      <c r="L910" s="21"/>
      <c r="M910" s="18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9.5" customHeight="1">
      <c r="A911" s="6"/>
      <c r="B911" s="5"/>
      <c r="C911" s="17"/>
      <c r="D911" s="18"/>
      <c r="E911" s="18"/>
      <c r="F911" s="19"/>
      <c r="G911" s="40"/>
      <c r="H911" s="19" t="str">
        <f t="shared" si="35"/>
        <v/>
      </c>
      <c r="I911" s="18"/>
      <c r="J911" s="20" t="str">
        <f t="shared" si="34"/>
        <v/>
      </c>
      <c r="K911" s="21"/>
      <c r="L911" s="21"/>
      <c r="M911" s="18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9.5" customHeight="1">
      <c r="A912" s="6"/>
      <c r="B912" s="5"/>
      <c r="C912" s="17"/>
      <c r="D912" s="18"/>
      <c r="E912" s="18"/>
      <c r="F912" s="19"/>
      <c r="G912" s="40"/>
      <c r="H912" s="19" t="str">
        <f t="shared" si="35"/>
        <v/>
      </c>
      <c r="I912" s="18"/>
      <c r="J912" s="20" t="str">
        <f t="shared" si="34"/>
        <v/>
      </c>
      <c r="K912" s="21"/>
      <c r="L912" s="21"/>
      <c r="M912" s="18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9.5" customHeight="1">
      <c r="A913" s="6"/>
      <c r="B913" s="5"/>
      <c r="C913" s="17"/>
      <c r="D913" s="18"/>
      <c r="E913" s="18"/>
      <c r="F913" s="19"/>
      <c r="G913" s="40"/>
      <c r="H913" s="19" t="str">
        <f t="shared" si="35"/>
        <v/>
      </c>
      <c r="I913" s="18"/>
      <c r="J913" s="20" t="str">
        <f t="shared" si="34"/>
        <v/>
      </c>
      <c r="K913" s="21"/>
      <c r="L913" s="21"/>
      <c r="M913" s="18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9.5" customHeight="1">
      <c r="A914" s="6"/>
      <c r="B914" s="5"/>
      <c r="C914" s="17"/>
      <c r="D914" s="18"/>
      <c r="E914" s="18"/>
      <c r="F914" s="19"/>
      <c r="G914" s="40"/>
      <c r="H914" s="19" t="str">
        <f t="shared" si="35"/>
        <v/>
      </c>
      <c r="I914" s="18"/>
      <c r="J914" s="20" t="str">
        <f t="shared" si="34"/>
        <v/>
      </c>
      <c r="K914" s="21"/>
      <c r="L914" s="21"/>
      <c r="M914" s="18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9.5" customHeight="1">
      <c r="A915" s="6"/>
      <c r="B915" s="5"/>
      <c r="C915" s="17"/>
      <c r="D915" s="18"/>
      <c r="E915" s="18"/>
      <c r="F915" s="19"/>
      <c r="G915" s="40"/>
      <c r="H915" s="19" t="str">
        <f t="shared" si="35"/>
        <v/>
      </c>
      <c r="I915" s="18"/>
      <c r="J915" s="20" t="str">
        <f t="shared" si="34"/>
        <v/>
      </c>
      <c r="K915" s="21"/>
      <c r="L915" s="21"/>
      <c r="M915" s="18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9.5" customHeight="1">
      <c r="A916" s="6"/>
      <c r="B916" s="5"/>
      <c r="C916" s="23"/>
      <c r="D916" s="24"/>
      <c r="E916" s="24"/>
      <c r="F916" s="25"/>
      <c r="G916" s="25"/>
      <c r="H916" s="25" t="str">
        <f t="shared" si="35"/>
        <v/>
      </c>
      <c r="I916" s="24"/>
      <c r="J916" s="20" t="str">
        <f t="shared" si="34"/>
        <v/>
      </c>
      <c r="K916" s="21"/>
      <c r="L916" s="21"/>
      <c r="M916" s="18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9.5" customHeight="1">
      <c r="A917" s="6" t="s">
        <v>6</v>
      </c>
      <c r="B917" s="5">
        <f>SUM(F917:F926)</f>
        <v>72</v>
      </c>
      <c r="C917" s="17"/>
      <c r="D917" s="18" t="str">
        <f>IF(菜單→請菜名都修改這個!$F$20="","",菜單→請菜名都修改這個!$F$20)</f>
        <v>時蔬</v>
      </c>
      <c r="E917" s="57" t="s">
        <v>340</v>
      </c>
      <c r="F917" s="19">
        <v>72</v>
      </c>
      <c r="G917" s="281"/>
      <c r="H917" s="19" t="str">
        <f t="shared" si="35"/>
        <v>g</v>
      </c>
      <c r="I917" s="18"/>
      <c r="J917" s="20" t="str">
        <f t="shared" si="34"/>
        <v>時蔬72g</v>
      </c>
      <c r="K917" s="21" t="str">
        <f>$J917&amp;"+"&amp;$J918&amp;"+"&amp;$J919&amp;"+"&amp;$J920&amp;"+"&amp;J921&amp;"+"&amp;J922&amp;"+"&amp;J923&amp;"+"&amp;$J924&amp;"+"&amp;$J925&amp;"+"&amp;$J926</f>
        <v>時蔬72g+++++++++</v>
      </c>
      <c r="L917" s="21" t="s">
        <v>105</v>
      </c>
      <c r="M917" s="18" t="str">
        <f>IF($I917="","",$I917)</f>
        <v/>
      </c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9.5" customHeight="1">
      <c r="A918" s="6"/>
      <c r="B918" s="5"/>
      <c r="C918" s="17"/>
      <c r="D918" s="28"/>
      <c r="E918" s="18"/>
      <c r="F918" s="19"/>
      <c r="G918" s="40"/>
      <c r="H918" s="19" t="str">
        <f t="shared" si="35"/>
        <v/>
      </c>
      <c r="I918" s="18"/>
      <c r="J918" s="20" t="str">
        <f t="shared" si="34"/>
        <v/>
      </c>
      <c r="K918" s="21"/>
      <c r="L918" s="21"/>
      <c r="M918" s="18" t="str">
        <f>IF($I918="","",$I918)</f>
        <v/>
      </c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9.5" customHeight="1">
      <c r="A919" s="6"/>
      <c r="B919" s="5"/>
      <c r="C919" s="17"/>
      <c r="D919" s="18"/>
      <c r="E919" s="18"/>
      <c r="F919" s="19"/>
      <c r="G919" s="40"/>
      <c r="H919" s="19" t="str">
        <f t="shared" si="35"/>
        <v/>
      </c>
      <c r="I919" s="18"/>
      <c r="J919" s="20" t="str">
        <f t="shared" si="34"/>
        <v/>
      </c>
      <c r="K919" s="21"/>
      <c r="L919" s="21"/>
      <c r="M919" s="18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9.5" customHeight="1">
      <c r="A920" s="6"/>
      <c r="B920" s="5"/>
      <c r="C920" s="17"/>
      <c r="D920" s="18"/>
      <c r="E920" s="18"/>
      <c r="F920" s="19"/>
      <c r="G920" s="40"/>
      <c r="H920" s="19" t="str">
        <f t="shared" si="35"/>
        <v/>
      </c>
      <c r="I920" s="18"/>
      <c r="J920" s="20" t="str">
        <f t="shared" si="34"/>
        <v/>
      </c>
      <c r="K920" s="21"/>
      <c r="L920" s="21"/>
      <c r="M920" s="18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9.5" customHeight="1">
      <c r="A921" s="6"/>
      <c r="B921" s="5"/>
      <c r="C921" s="17"/>
      <c r="D921" s="18"/>
      <c r="E921" s="18"/>
      <c r="F921" s="19"/>
      <c r="G921" s="40"/>
      <c r="H921" s="19" t="str">
        <f t="shared" si="35"/>
        <v/>
      </c>
      <c r="I921" s="18"/>
      <c r="J921" s="20" t="str">
        <f t="shared" si="34"/>
        <v/>
      </c>
      <c r="K921" s="21"/>
      <c r="L921" s="21"/>
      <c r="M921" s="18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9.5" customHeight="1">
      <c r="A922" s="6"/>
      <c r="B922" s="5"/>
      <c r="C922" s="17"/>
      <c r="D922" s="18"/>
      <c r="E922" s="18"/>
      <c r="F922" s="19"/>
      <c r="G922" s="40"/>
      <c r="H922" s="19" t="str">
        <f t="shared" si="35"/>
        <v/>
      </c>
      <c r="I922" s="18"/>
      <c r="J922" s="20" t="str">
        <f t="shared" si="34"/>
        <v/>
      </c>
      <c r="K922" s="21"/>
      <c r="L922" s="21"/>
      <c r="M922" s="18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9.5" customHeight="1">
      <c r="A923" s="6"/>
      <c r="B923" s="5"/>
      <c r="C923" s="17"/>
      <c r="D923" s="18"/>
      <c r="E923" s="18"/>
      <c r="F923" s="19"/>
      <c r="G923" s="40"/>
      <c r="H923" s="19" t="str">
        <f t="shared" si="35"/>
        <v/>
      </c>
      <c r="I923" s="18"/>
      <c r="J923" s="20" t="str">
        <f t="shared" si="34"/>
        <v/>
      </c>
      <c r="K923" s="21"/>
      <c r="L923" s="21"/>
      <c r="M923" s="18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9.5" customHeight="1">
      <c r="A924" s="6"/>
      <c r="B924" s="5"/>
      <c r="C924" s="17"/>
      <c r="D924" s="18"/>
      <c r="E924" s="18"/>
      <c r="F924" s="19"/>
      <c r="G924" s="40"/>
      <c r="H924" s="19" t="str">
        <f t="shared" ref="H924:H947" si="36">IF($F924="","","g")</f>
        <v/>
      </c>
      <c r="I924" s="18"/>
      <c r="J924" s="20" t="str">
        <f t="shared" si="34"/>
        <v/>
      </c>
      <c r="K924" s="21"/>
      <c r="L924" s="21"/>
      <c r="M924" s="18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9.5" customHeight="1">
      <c r="A925" s="6"/>
      <c r="B925" s="5"/>
      <c r="C925" s="17"/>
      <c r="D925" s="18"/>
      <c r="E925" s="18"/>
      <c r="F925" s="19"/>
      <c r="G925" s="40"/>
      <c r="H925" s="19" t="str">
        <f t="shared" si="36"/>
        <v/>
      </c>
      <c r="I925" s="18"/>
      <c r="J925" s="20" t="str">
        <f t="shared" si="34"/>
        <v/>
      </c>
      <c r="K925" s="21"/>
      <c r="L925" s="21"/>
      <c r="M925" s="18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9.5" customHeight="1">
      <c r="A926" s="6"/>
      <c r="B926" s="5"/>
      <c r="C926" s="23"/>
      <c r="D926" s="24"/>
      <c r="E926" s="24"/>
      <c r="F926" s="25"/>
      <c r="G926" s="25"/>
      <c r="H926" s="25" t="str">
        <f t="shared" si="36"/>
        <v/>
      </c>
      <c r="I926" s="24"/>
      <c r="J926" s="20" t="str">
        <f t="shared" si="34"/>
        <v/>
      </c>
      <c r="K926" s="21"/>
      <c r="L926" s="21"/>
      <c r="M926" s="18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9.5" customHeight="1">
      <c r="A927" s="6" t="s">
        <v>85</v>
      </c>
      <c r="B927" s="5">
        <f>SUM(F927:F936)</f>
        <v>480</v>
      </c>
      <c r="C927" s="17"/>
      <c r="D927" s="18" t="str">
        <f>IF(菜單→請菜名都修改這個!$G$20="","",菜單→請菜名都修改這個!$G$20)</f>
        <v>鮮筍湯</v>
      </c>
      <c r="E927" s="57" t="s">
        <v>448</v>
      </c>
      <c r="F927" s="19">
        <v>400</v>
      </c>
      <c r="G927" s="281"/>
      <c r="H927" s="19" t="str">
        <f t="shared" si="36"/>
        <v>g</v>
      </c>
      <c r="I927" s="18"/>
      <c r="J927" s="20" t="str">
        <f t="shared" ref="J927:J932" si="37">$E927&amp;$F927&amp;$H927</f>
        <v>筍片400g</v>
      </c>
      <c r="K927" s="21" t="str">
        <f>$J927&amp;"+"&amp;$J928&amp;"+"&amp;$J929&amp;"+"&amp;$J930&amp;"+"&amp;J931&amp;"+"&amp;J932&amp;"+"&amp;J933&amp;"+"&amp;$J934&amp;"+"&amp;$J935&amp;"+"&amp;$J936</f>
        <v>筍片400g+龍骨丁80g++++++++</v>
      </c>
      <c r="L927" s="21" t="s">
        <v>162</v>
      </c>
      <c r="M927" s="18" t="str">
        <f>IF($I927="","",$I927)</f>
        <v/>
      </c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9.5" customHeight="1">
      <c r="A928" s="6"/>
      <c r="B928" s="5"/>
      <c r="C928" s="17"/>
      <c r="D928" s="28"/>
      <c r="E928" s="59" t="s">
        <v>389</v>
      </c>
      <c r="F928" s="47">
        <v>80</v>
      </c>
      <c r="G928" s="279"/>
      <c r="H928" s="19" t="str">
        <f t="shared" si="36"/>
        <v>g</v>
      </c>
      <c r="I928" s="18"/>
      <c r="J928" s="20" t="str">
        <f t="shared" si="37"/>
        <v>龍骨丁80g</v>
      </c>
      <c r="K928" s="21"/>
      <c r="L928" s="21"/>
      <c r="M928" s="18" t="str">
        <f>IF($I928="","",$I928)</f>
        <v/>
      </c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9.5" customHeight="1">
      <c r="A929" s="6"/>
      <c r="B929" s="5"/>
      <c r="C929" s="17"/>
      <c r="D929" s="18"/>
      <c r="E929" s="57"/>
      <c r="F929" s="19"/>
      <c r="G929" s="40"/>
      <c r="H929" s="19" t="str">
        <f t="shared" si="36"/>
        <v/>
      </c>
      <c r="I929" s="18"/>
      <c r="J929" s="20" t="str">
        <f t="shared" si="37"/>
        <v/>
      </c>
      <c r="K929" s="21"/>
      <c r="L929" s="21"/>
      <c r="M929" s="18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9.5" customHeight="1">
      <c r="A930" s="6"/>
      <c r="B930" s="5"/>
      <c r="C930" s="17"/>
      <c r="D930" s="18"/>
      <c r="E930" s="59"/>
      <c r="F930" s="47"/>
      <c r="G930" s="47"/>
      <c r="H930" s="19" t="str">
        <f t="shared" si="36"/>
        <v/>
      </c>
      <c r="I930" s="18"/>
      <c r="J930" s="20" t="str">
        <f t="shared" si="37"/>
        <v/>
      </c>
      <c r="K930" s="21"/>
      <c r="L930" s="21"/>
      <c r="M930" s="18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9.5" customHeight="1">
      <c r="A931" s="6"/>
      <c r="B931" s="5"/>
      <c r="C931" s="17"/>
      <c r="D931" s="18"/>
      <c r="E931" s="59"/>
      <c r="F931" s="47"/>
      <c r="G931" s="47"/>
      <c r="H931" s="19" t="str">
        <f t="shared" si="36"/>
        <v/>
      </c>
      <c r="I931" s="18"/>
      <c r="J931" s="20" t="str">
        <f t="shared" si="37"/>
        <v/>
      </c>
      <c r="K931" s="21"/>
      <c r="L931" s="21"/>
      <c r="M931" s="18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9.5" customHeight="1">
      <c r="A932" s="6"/>
      <c r="B932" s="5"/>
      <c r="C932" s="17"/>
      <c r="D932" s="18"/>
      <c r="E932" s="57"/>
      <c r="F932" s="19"/>
      <c r="G932" s="40"/>
      <c r="H932" s="19" t="str">
        <f t="shared" si="36"/>
        <v/>
      </c>
      <c r="I932" s="18"/>
      <c r="J932" s="20" t="str">
        <f t="shared" si="37"/>
        <v/>
      </c>
      <c r="K932" s="21"/>
      <c r="L932" s="21"/>
      <c r="M932" s="18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9.5" customHeight="1">
      <c r="A933" s="6"/>
      <c r="B933" s="5"/>
      <c r="C933" s="17"/>
      <c r="D933" s="18"/>
      <c r="E933" s="18"/>
      <c r="F933" s="19"/>
      <c r="G933" s="40"/>
      <c r="H933" s="19" t="str">
        <f t="shared" si="36"/>
        <v/>
      </c>
      <c r="I933" s="18"/>
      <c r="J933" s="20" t="str">
        <f t="shared" ref="J933:J947" si="38">$E933&amp;$F933&amp;$H933</f>
        <v/>
      </c>
      <c r="K933" s="21"/>
      <c r="L933" s="21"/>
      <c r="M933" s="18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9.5" customHeight="1">
      <c r="A934" s="6"/>
      <c r="B934" s="5"/>
      <c r="C934" s="17"/>
      <c r="D934" s="18"/>
      <c r="E934" s="18"/>
      <c r="F934" s="19"/>
      <c r="G934" s="40"/>
      <c r="H934" s="19" t="str">
        <f t="shared" si="36"/>
        <v/>
      </c>
      <c r="I934" s="18"/>
      <c r="J934" s="20" t="str">
        <f t="shared" si="38"/>
        <v/>
      </c>
      <c r="K934" s="21"/>
      <c r="L934" s="21"/>
      <c r="M934" s="18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9.5" customHeight="1">
      <c r="A935" s="6"/>
      <c r="B935" s="5"/>
      <c r="C935" s="17"/>
      <c r="D935" s="18"/>
      <c r="E935" s="18"/>
      <c r="F935" s="19"/>
      <c r="G935" s="40"/>
      <c r="H935" s="19" t="str">
        <f t="shared" si="36"/>
        <v/>
      </c>
      <c r="I935" s="18"/>
      <c r="J935" s="20" t="str">
        <f t="shared" si="38"/>
        <v/>
      </c>
      <c r="K935" s="21"/>
      <c r="L935" s="21"/>
      <c r="M935" s="18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9.5" customHeight="1" thickBot="1">
      <c r="A936" s="6"/>
      <c r="B936" s="5"/>
      <c r="C936" s="32"/>
      <c r="D936" s="33"/>
      <c r="E936" s="33"/>
      <c r="F936" s="34"/>
      <c r="G936" s="34"/>
      <c r="H936" s="34" t="str">
        <f t="shared" si="36"/>
        <v/>
      </c>
      <c r="I936" s="33"/>
      <c r="J936" s="20" t="str">
        <f t="shared" si="38"/>
        <v/>
      </c>
      <c r="K936" s="21"/>
      <c r="L936" s="21"/>
      <c r="M936" s="18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9.5" customHeight="1">
      <c r="A937" s="6" t="s">
        <v>19</v>
      </c>
      <c r="B937" s="5"/>
      <c r="C937" s="39">
        <f>IF($D937="","",$C$885)</f>
        <v>45042</v>
      </c>
      <c r="D937" s="36" t="str">
        <f>IF(菜單→請菜名都修改這個!$H$20="","",菜單→請菜名都修改這個!$H$20)</f>
        <v>水果</v>
      </c>
      <c r="E937" s="36"/>
      <c r="F937" s="37"/>
      <c r="G937" s="272"/>
      <c r="H937" s="25" t="str">
        <f t="shared" si="36"/>
        <v/>
      </c>
      <c r="I937" s="36"/>
      <c r="J937" s="20" t="str">
        <f t="shared" si="38"/>
        <v/>
      </c>
      <c r="K937" s="21" t="str">
        <f>$J937</f>
        <v/>
      </c>
      <c r="L937" s="21" t="s">
        <v>86</v>
      </c>
      <c r="M937" s="18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9.5" customHeight="1">
      <c r="A938" s="6" t="s">
        <v>3</v>
      </c>
      <c r="B938" s="5">
        <f>SUM(F938:F947)</f>
        <v>80</v>
      </c>
      <c r="C938" s="17">
        <f>IF($D938="","",菜單→請菜名都修改這個!$A$21)</f>
        <v>45043</v>
      </c>
      <c r="D938" s="41" t="str">
        <f>IF(菜單→請菜名都修改這個!$C$21="","",菜單→請菜名都修改這個!$C$21)</f>
        <v>紫米飯</v>
      </c>
      <c r="E938" s="57" t="s">
        <v>335</v>
      </c>
      <c r="F938" s="19">
        <v>65</v>
      </c>
      <c r="G938" s="275"/>
      <c r="H938" s="19" t="str">
        <f t="shared" si="36"/>
        <v>g</v>
      </c>
      <c r="I938" s="18"/>
      <c r="J938" s="20" t="str">
        <f t="shared" si="38"/>
        <v>白米65g</v>
      </c>
      <c r="K938" s="21" t="str">
        <f>$J938&amp;"+"&amp;$J939&amp;"+"&amp;$J940&amp;"+"&amp;$J941&amp;"+"&amp;J942&amp;"+"&amp;J943&amp;"+"&amp;J944&amp;"+"&amp;$J945&amp;"+"&amp;$J946&amp;"+"&amp;$J947</f>
        <v>白米65g+糙米10g+紫米5g+++++++</v>
      </c>
      <c r="L938" s="21" t="s">
        <v>87</v>
      </c>
      <c r="M938" s="18" t="str">
        <f>IF($I938="","",$I938)</f>
        <v/>
      </c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9.5" customHeight="1">
      <c r="A939" s="6"/>
      <c r="B939" s="5"/>
      <c r="C939" s="17"/>
      <c r="D939" s="18"/>
      <c r="E939" s="57" t="s">
        <v>397</v>
      </c>
      <c r="F939" s="19">
        <v>10</v>
      </c>
      <c r="G939" s="275"/>
      <c r="H939" s="19" t="str">
        <f t="shared" si="36"/>
        <v>g</v>
      </c>
      <c r="I939" s="18"/>
      <c r="J939" s="20" t="str">
        <f t="shared" si="38"/>
        <v>糙米10g</v>
      </c>
      <c r="K939" s="21"/>
      <c r="L939" s="21"/>
      <c r="M939" s="18" t="str">
        <f>IF($I939="","",$I939)</f>
        <v/>
      </c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9.5" customHeight="1">
      <c r="A940" s="6"/>
      <c r="B940" s="5"/>
      <c r="C940" s="18"/>
      <c r="D940" s="18"/>
      <c r="E940" s="57" t="s">
        <v>398</v>
      </c>
      <c r="F940" s="19">
        <v>5</v>
      </c>
      <c r="G940" s="275"/>
      <c r="H940" s="19" t="str">
        <f t="shared" si="36"/>
        <v>g</v>
      </c>
      <c r="I940" s="18"/>
      <c r="J940" s="20" t="str">
        <f t="shared" si="38"/>
        <v>紫米5g</v>
      </c>
      <c r="K940" s="21"/>
      <c r="L940" s="21"/>
      <c r="M940" s="18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9.5" customHeight="1">
      <c r="A941" s="6"/>
      <c r="B941" s="5"/>
      <c r="C941" s="18"/>
      <c r="D941" s="18"/>
      <c r="E941" s="57"/>
      <c r="F941" s="19"/>
      <c r="G941" s="40"/>
      <c r="H941" s="19" t="str">
        <f t="shared" si="36"/>
        <v/>
      </c>
      <c r="I941" s="18"/>
      <c r="J941" s="20" t="str">
        <f t="shared" si="38"/>
        <v/>
      </c>
      <c r="K941" s="21"/>
      <c r="L941" s="21"/>
      <c r="M941" s="18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9.5" customHeight="1">
      <c r="A942" s="6"/>
      <c r="B942" s="5"/>
      <c r="C942" s="18"/>
      <c r="D942" s="18"/>
      <c r="E942" s="57"/>
      <c r="F942" s="19"/>
      <c r="G942" s="40"/>
      <c r="H942" s="19" t="str">
        <f t="shared" si="36"/>
        <v/>
      </c>
      <c r="I942" s="18"/>
      <c r="J942" s="20" t="str">
        <f t="shared" si="38"/>
        <v/>
      </c>
      <c r="K942" s="21"/>
      <c r="L942" s="21"/>
      <c r="M942" s="18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9.5" customHeight="1">
      <c r="A943" s="6"/>
      <c r="B943" s="5"/>
      <c r="C943" s="18"/>
      <c r="D943" s="18"/>
      <c r="E943" s="57"/>
      <c r="F943" s="19"/>
      <c r="G943" s="40"/>
      <c r="H943" s="19" t="str">
        <f t="shared" si="36"/>
        <v/>
      </c>
      <c r="I943" s="18"/>
      <c r="J943" s="20" t="str">
        <f t="shared" si="38"/>
        <v/>
      </c>
      <c r="K943" s="21"/>
      <c r="L943" s="21"/>
      <c r="M943" s="18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9.5" customHeight="1">
      <c r="A944" s="6"/>
      <c r="B944" s="5"/>
      <c r="C944" s="18"/>
      <c r="D944" s="18"/>
      <c r="E944" s="57"/>
      <c r="F944" s="19"/>
      <c r="G944" s="40"/>
      <c r="H944" s="19" t="str">
        <f t="shared" si="36"/>
        <v/>
      </c>
      <c r="I944" s="18"/>
      <c r="J944" s="20" t="str">
        <f t="shared" si="38"/>
        <v/>
      </c>
      <c r="K944" s="21"/>
      <c r="L944" s="21"/>
      <c r="M944" s="18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6.5" customHeight="1">
      <c r="A945" s="6"/>
      <c r="B945" s="5"/>
      <c r="C945" s="18"/>
      <c r="D945" s="18"/>
      <c r="E945" s="38"/>
      <c r="F945" s="19"/>
      <c r="G945" s="40"/>
      <c r="H945" s="19" t="str">
        <f t="shared" si="36"/>
        <v/>
      </c>
      <c r="I945" s="18"/>
      <c r="J945" s="20" t="str">
        <f t="shared" si="38"/>
        <v/>
      </c>
      <c r="K945" s="21"/>
      <c r="L945" s="21"/>
      <c r="M945" s="18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9.5" customHeight="1">
      <c r="A946" s="6"/>
      <c r="B946" s="5"/>
      <c r="C946" s="17"/>
      <c r="D946" s="18"/>
      <c r="E946" s="18"/>
      <c r="F946" s="19"/>
      <c r="G946" s="40"/>
      <c r="H946" s="19" t="str">
        <f t="shared" si="36"/>
        <v/>
      </c>
      <c r="I946" s="18"/>
      <c r="J946" s="20" t="str">
        <f t="shared" si="38"/>
        <v/>
      </c>
      <c r="K946" s="21"/>
      <c r="L946" s="21"/>
      <c r="M946" s="18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9.5" customHeight="1">
      <c r="A947" s="6"/>
      <c r="B947" s="5"/>
      <c r="C947" s="23"/>
      <c r="D947" s="24"/>
      <c r="E947" s="18"/>
      <c r="F947" s="19"/>
      <c r="G947" s="40"/>
      <c r="H947" s="19" t="str">
        <f t="shared" si="36"/>
        <v/>
      </c>
      <c r="I947" s="24"/>
      <c r="J947" s="20" t="str">
        <f t="shared" si="38"/>
        <v/>
      </c>
      <c r="K947" s="21"/>
      <c r="L947" s="21"/>
      <c r="M947" s="18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9.5" customHeight="1">
      <c r="A948" s="6" t="s">
        <v>4</v>
      </c>
      <c r="B948" s="5">
        <f>SUM(F948:F957)</f>
        <v>100</v>
      </c>
      <c r="C948" s="26">
        <f>$C938</f>
        <v>45043</v>
      </c>
      <c r="D948" s="41" t="str">
        <f>IF(菜單→請菜名都修改這個!$D$21="","",菜單→請菜名都修改這個!$D$21)</f>
        <v>★椒鹽魚丁(馬鈴薯)</v>
      </c>
      <c r="E948" s="57" t="s">
        <v>399</v>
      </c>
      <c r="F948" s="19">
        <v>80</v>
      </c>
      <c r="G948" s="281"/>
      <c r="H948" s="40" t="str">
        <f>IF($F948="","","g")</f>
        <v>g</v>
      </c>
      <c r="I948" s="18"/>
      <c r="J948" s="20" t="str">
        <f>$D1163&amp;$E1163&amp;$H948</f>
        <v>g</v>
      </c>
      <c r="K948" s="21" t="str">
        <f>$J948&amp;"+"&amp;$J949&amp;"+"&amp;$J950&amp;"+"&amp;$J951&amp;"+"&amp;J952&amp;"+"&amp;J953&amp;"+"&amp;J954&amp;"+"&amp;$J955&amp;"+"&amp;$J956&amp;"+"&amp;$J957</f>
        <v>g+g++++++++</v>
      </c>
      <c r="L948" s="21" t="s">
        <v>163</v>
      </c>
      <c r="M948" s="18" t="str">
        <f>IF($I948="","",$I948)</f>
        <v/>
      </c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9.5" customHeight="1">
      <c r="A949" s="6"/>
      <c r="B949" s="5"/>
      <c r="C949" s="17"/>
      <c r="D949" s="28"/>
      <c r="E949" s="57" t="s">
        <v>449</v>
      </c>
      <c r="F949" s="19">
        <v>20</v>
      </c>
      <c r="G949" s="281"/>
      <c r="H949" s="40" t="str">
        <f>IF($F949="","","g")</f>
        <v>g</v>
      </c>
      <c r="I949" s="18"/>
      <c r="J949" s="20" t="str">
        <f>$D1164&amp;$E1164&amp;$H949</f>
        <v>g</v>
      </c>
      <c r="K949" s="21"/>
      <c r="L949" s="21"/>
      <c r="M949" s="18" t="str">
        <f>IF($I949="","",$I949)</f>
        <v/>
      </c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9.5" customHeight="1">
      <c r="A950" s="6"/>
      <c r="B950" s="5"/>
      <c r="C950" s="17"/>
      <c r="D950" s="18"/>
      <c r="E950" s="57"/>
      <c r="F950" s="19"/>
      <c r="G950" s="40"/>
      <c r="H950" s="40" t="str">
        <f>IF($F950="","","g")</f>
        <v/>
      </c>
      <c r="I950" s="18"/>
      <c r="J950" s="20" t="str">
        <f>$D1165&amp;$E1165&amp;$H950</f>
        <v/>
      </c>
      <c r="K950" s="21"/>
      <c r="L950" s="21"/>
      <c r="M950" s="18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9.5" customHeight="1">
      <c r="A951" s="6"/>
      <c r="B951" s="5"/>
      <c r="C951" s="17"/>
      <c r="D951" s="18"/>
      <c r="E951" s="57"/>
      <c r="F951" s="19"/>
      <c r="G951" s="40"/>
      <c r="H951" s="40" t="str">
        <f>IF($F951="","","g")</f>
        <v/>
      </c>
      <c r="I951" s="18"/>
      <c r="J951" s="20" t="str">
        <f>$D1166&amp;$E1166&amp;$H951</f>
        <v/>
      </c>
      <c r="K951" s="21"/>
      <c r="L951" s="21"/>
      <c r="M951" s="18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9.5" customHeight="1">
      <c r="A952" s="6"/>
      <c r="B952" s="5"/>
      <c r="C952" s="17"/>
      <c r="D952" s="18"/>
      <c r="E952" s="18"/>
      <c r="F952" s="19"/>
      <c r="G952" s="40"/>
      <c r="H952" s="19" t="str">
        <f t="shared" ref="H952:H1211" si="39">IF($F952="","","g")</f>
        <v/>
      </c>
      <c r="I952" s="18"/>
      <c r="J952" s="20" t="str">
        <f t="shared" ref="J952:J1162" si="40">$E952&amp;$F952&amp;$H952</f>
        <v/>
      </c>
      <c r="K952" s="21"/>
      <c r="L952" s="21"/>
      <c r="M952" s="18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9.5" customHeight="1">
      <c r="A953" s="6"/>
      <c r="B953" s="5"/>
      <c r="C953" s="17"/>
      <c r="D953" s="18"/>
      <c r="E953" s="18"/>
      <c r="F953" s="19"/>
      <c r="G953" s="40"/>
      <c r="H953" s="19" t="str">
        <f t="shared" si="39"/>
        <v/>
      </c>
      <c r="I953" s="18"/>
      <c r="J953" s="20" t="str">
        <f t="shared" si="40"/>
        <v/>
      </c>
      <c r="K953" s="21"/>
      <c r="L953" s="21"/>
      <c r="M953" s="18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9.5" customHeight="1">
      <c r="A954" s="6"/>
      <c r="B954" s="5"/>
      <c r="C954" s="17"/>
      <c r="D954" s="18"/>
      <c r="E954" s="18"/>
      <c r="F954" s="19"/>
      <c r="G954" s="40"/>
      <c r="H954" s="19" t="str">
        <f t="shared" si="39"/>
        <v/>
      </c>
      <c r="I954" s="18"/>
      <c r="J954" s="20" t="str">
        <f t="shared" si="40"/>
        <v/>
      </c>
      <c r="K954" s="21"/>
      <c r="L954" s="21"/>
      <c r="M954" s="18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9.5" customHeight="1">
      <c r="A955" s="6"/>
      <c r="B955" s="5"/>
      <c r="C955" s="17"/>
      <c r="D955" s="18"/>
      <c r="E955" s="18"/>
      <c r="F955" s="19"/>
      <c r="G955" s="40"/>
      <c r="H955" s="19" t="str">
        <f t="shared" si="39"/>
        <v/>
      </c>
      <c r="I955" s="18"/>
      <c r="J955" s="20" t="str">
        <f t="shared" si="40"/>
        <v/>
      </c>
      <c r="K955" s="21"/>
      <c r="L955" s="21"/>
      <c r="M955" s="18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9.5" customHeight="1">
      <c r="A956" s="6"/>
      <c r="B956" s="5"/>
      <c r="C956" s="17"/>
      <c r="D956" s="18"/>
      <c r="E956" s="18"/>
      <c r="F956" s="19"/>
      <c r="G956" s="40"/>
      <c r="H956" s="19" t="str">
        <f t="shared" si="39"/>
        <v/>
      </c>
      <c r="I956" s="18"/>
      <c r="J956" s="20" t="str">
        <f t="shared" si="40"/>
        <v/>
      </c>
      <c r="K956" s="21"/>
      <c r="L956" s="21"/>
      <c r="M956" s="18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9.5" customHeight="1">
      <c r="A957" s="6"/>
      <c r="B957" s="5"/>
      <c r="C957" s="23"/>
      <c r="D957" s="24"/>
      <c r="E957" s="24"/>
      <c r="F957" s="25"/>
      <c r="G957" s="25"/>
      <c r="H957" s="25" t="str">
        <f t="shared" si="39"/>
        <v/>
      </c>
      <c r="I957" s="24"/>
      <c r="J957" s="20" t="str">
        <f t="shared" si="40"/>
        <v/>
      </c>
      <c r="K957" s="21"/>
      <c r="L957" s="21"/>
      <c r="M957" s="18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9.5" customHeight="1">
      <c r="A958" s="6" t="s">
        <v>5</v>
      </c>
      <c r="B958" s="5">
        <f>SUM(F958:F967)</f>
        <v>70</v>
      </c>
      <c r="C958" s="17"/>
      <c r="D958" s="41" t="str">
        <f>IF(菜單→請菜名都修改這個!$E$21="","",菜單→請菜名都修改這個!$E$21)</f>
        <v>白菜滷(豆皮、木耳絲)</v>
      </c>
      <c r="E958" s="57" t="s">
        <v>314</v>
      </c>
      <c r="F958" s="19">
        <v>42</v>
      </c>
      <c r="G958" s="275"/>
      <c r="H958" s="19" t="str">
        <f t="shared" si="39"/>
        <v>g</v>
      </c>
      <c r="I958" s="18"/>
      <c r="J958" s="20" t="str">
        <f t="shared" si="40"/>
        <v>大白菜角42g</v>
      </c>
      <c r="K958" s="21" t="str">
        <f>$J958&amp;"+"&amp;$J959&amp;"+"&amp;$J960&amp;"+"&amp;$J961&amp;"+"&amp;J962&amp;"+"&amp;J963&amp;"+"&amp;J964&amp;"+"&amp;$J965&amp;"+"&amp;$J966&amp;"+"&amp;$J967</f>
        <v>大白菜角42g+紅蘿蔔片5g+木耳絲3g+蝦米+乾香菇絲+豆皮20g++++</v>
      </c>
      <c r="L958" s="21" t="s">
        <v>164</v>
      </c>
      <c r="M958" s="18" t="str">
        <f>IF($I958="","",$I958)</f>
        <v/>
      </c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9.5" customHeight="1">
      <c r="A959" s="6"/>
      <c r="B959" s="5"/>
      <c r="C959" s="17"/>
      <c r="D959" s="28"/>
      <c r="E959" s="57" t="s">
        <v>315</v>
      </c>
      <c r="F959" s="19">
        <v>5</v>
      </c>
      <c r="G959" s="275"/>
      <c r="H959" s="19" t="str">
        <f t="shared" si="39"/>
        <v>g</v>
      </c>
      <c r="I959" s="18"/>
      <c r="J959" s="20" t="str">
        <f t="shared" si="40"/>
        <v>紅蘿蔔片5g</v>
      </c>
      <c r="K959" s="21"/>
      <c r="L959" s="21"/>
      <c r="M959" s="18" t="str">
        <f>IF($I959="","",$I959)</f>
        <v/>
      </c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9.5" customHeight="1">
      <c r="A960" s="6"/>
      <c r="B960" s="5"/>
      <c r="C960" s="17"/>
      <c r="D960" s="18"/>
      <c r="E960" s="57" t="s">
        <v>520</v>
      </c>
      <c r="F960" s="19">
        <v>3</v>
      </c>
      <c r="G960" s="40"/>
      <c r="H960" s="19" t="str">
        <f t="shared" si="39"/>
        <v>g</v>
      </c>
      <c r="I960" s="18"/>
      <c r="J960" s="20" t="str">
        <f t="shared" si="40"/>
        <v>木耳絲3g</v>
      </c>
      <c r="K960" s="21"/>
      <c r="L960" s="21"/>
      <c r="M960" s="18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9.5" customHeight="1">
      <c r="A961" s="6"/>
      <c r="B961" s="5"/>
      <c r="C961" s="17"/>
      <c r="D961" s="18"/>
      <c r="E961" s="57" t="s">
        <v>427</v>
      </c>
      <c r="F961" s="19"/>
      <c r="G961" s="40"/>
      <c r="H961" s="19" t="str">
        <f t="shared" si="39"/>
        <v/>
      </c>
      <c r="I961" s="18"/>
      <c r="J961" s="20" t="str">
        <f t="shared" si="40"/>
        <v>蝦米</v>
      </c>
      <c r="K961" s="21"/>
      <c r="L961" s="21"/>
      <c r="M961" s="18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9.5" customHeight="1">
      <c r="A962" s="6"/>
      <c r="B962" s="5"/>
      <c r="C962" s="17"/>
      <c r="D962" s="18"/>
      <c r="E962" s="58" t="s">
        <v>521</v>
      </c>
      <c r="F962" s="19"/>
      <c r="G962" s="40"/>
      <c r="H962" s="19" t="str">
        <f t="shared" si="39"/>
        <v/>
      </c>
      <c r="I962" s="18"/>
      <c r="J962" s="20" t="str">
        <f t="shared" si="40"/>
        <v>乾香菇絲</v>
      </c>
      <c r="K962" s="21"/>
      <c r="L962" s="21"/>
      <c r="M962" s="18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9.5" customHeight="1">
      <c r="A963" s="6"/>
      <c r="B963" s="5"/>
      <c r="C963" s="17"/>
      <c r="D963" s="18"/>
      <c r="E963" s="57" t="s">
        <v>564</v>
      </c>
      <c r="F963" s="19">
        <v>20</v>
      </c>
      <c r="G963" s="40"/>
      <c r="H963" s="19" t="str">
        <f t="shared" si="39"/>
        <v>g</v>
      </c>
      <c r="I963" s="18"/>
      <c r="J963" s="20" t="str">
        <f t="shared" si="40"/>
        <v>豆皮20g</v>
      </c>
      <c r="K963" s="21"/>
      <c r="L963" s="21"/>
      <c r="M963" s="18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9.5" customHeight="1">
      <c r="A964" s="6"/>
      <c r="B964" s="5"/>
      <c r="C964" s="17"/>
      <c r="D964" s="18"/>
      <c r="E964" s="18"/>
      <c r="F964" s="19"/>
      <c r="G964" s="40"/>
      <c r="H964" s="19" t="str">
        <f t="shared" si="39"/>
        <v/>
      </c>
      <c r="I964" s="18"/>
      <c r="J964" s="20" t="str">
        <f t="shared" si="40"/>
        <v/>
      </c>
      <c r="K964" s="21"/>
      <c r="L964" s="21"/>
      <c r="M964" s="18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9.5" customHeight="1">
      <c r="A965" s="6"/>
      <c r="B965" s="5"/>
      <c r="C965" s="17"/>
      <c r="D965" s="18"/>
      <c r="E965" s="18"/>
      <c r="F965" s="19"/>
      <c r="G965" s="40"/>
      <c r="H965" s="19" t="str">
        <f t="shared" si="39"/>
        <v/>
      </c>
      <c r="I965" s="18"/>
      <c r="J965" s="20" t="str">
        <f t="shared" si="40"/>
        <v/>
      </c>
      <c r="K965" s="21"/>
      <c r="L965" s="21"/>
      <c r="M965" s="18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9.5" customHeight="1">
      <c r="A966" s="6"/>
      <c r="B966" s="5"/>
      <c r="C966" s="17"/>
      <c r="D966" s="18"/>
      <c r="E966" s="18"/>
      <c r="F966" s="19"/>
      <c r="G966" s="40"/>
      <c r="H966" s="19" t="str">
        <f t="shared" si="39"/>
        <v/>
      </c>
      <c r="I966" s="18"/>
      <c r="J966" s="20" t="str">
        <f t="shared" si="40"/>
        <v/>
      </c>
      <c r="K966" s="21"/>
      <c r="L966" s="21"/>
      <c r="M966" s="18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9.5" customHeight="1">
      <c r="A967" s="6"/>
      <c r="B967" s="5"/>
      <c r="C967" s="23"/>
      <c r="D967" s="24"/>
      <c r="E967" s="24"/>
      <c r="F967" s="25"/>
      <c r="G967" s="25"/>
      <c r="H967" s="25" t="str">
        <f t="shared" si="39"/>
        <v/>
      </c>
      <c r="I967" s="24"/>
      <c r="J967" s="20" t="str">
        <f t="shared" si="40"/>
        <v/>
      </c>
      <c r="K967" s="21"/>
      <c r="L967" s="21"/>
      <c r="M967" s="18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9.5" customHeight="1">
      <c r="A968" s="6" t="s">
        <v>6</v>
      </c>
      <c r="B968" s="5">
        <f>SUM(F968:F977)</f>
        <v>72</v>
      </c>
      <c r="C968" s="17"/>
      <c r="D968" s="41" t="str">
        <f>IF(菜單→請菜名都修改這個!$F$21="","",菜單→請菜名都修改這個!$F$21)</f>
        <v>有機小白菜</v>
      </c>
      <c r="E968" s="57" t="s">
        <v>341</v>
      </c>
      <c r="F968" s="19">
        <v>72</v>
      </c>
      <c r="G968" s="275"/>
      <c r="H968" s="19" t="str">
        <f t="shared" si="39"/>
        <v>g</v>
      </c>
      <c r="I968" s="18"/>
      <c r="J968" s="20" t="str">
        <f t="shared" si="40"/>
        <v>有機時蔬72g</v>
      </c>
      <c r="K968" s="21" t="str">
        <f>$J968&amp;"+"&amp;$J969&amp;"+"&amp;$J970&amp;"+"&amp;$J971&amp;"+"&amp;J972&amp;"+"&amp;J973&amp;"+"&amp;J974&amp;"+"&amp;$J975&amp;"+"&amp;$J976&amp;"+"&amp;$J977</f>
        <v>有機時蔬72g+++++++++</v>
      </c>
      <c r="L968" s="21" t="s">
        <v>95</v>
      </c>
      <c r="M968" s="18" t="str">
        <f>IF($I968="","",$I968)</f>
        <v/>
      </c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9.5" customHeight="1">
      <c r="A969" s="6"/>
      <c r="B969" s="5"/>
      <c r="C969" s="17"/>
      <c r="D969" s="28"/>
      <c r="E969" s="18"/>
      <c r="F969" s="19"/>
      <c r="G969" s="40"/>
      <c r="H969" s="19" t="str">
        <f t="shared" si="39"/>
        <v/>
      </c>
      <c r="I969" s="18"/>
      <c r="J969" s="20" t="str">
        <f t="shared" si="40"/>
        <v/>
      </c>
      <c r="K969" s="21"/>
      <c r="L969" s="21"/>
      <c r="M969" s="18" t="str">
        <f>IF($I969="","",$I969)</f>
        <v/>
      </c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9.5" customHeight="1">
      <c r="A970" s="6"/>
      <c r="B970" s="5"/>
      <c r="C970" s="17"/>
      <c r="D970" s="18"/>
      <c r="E970" s="18"/>
      <c r="F970" s="19"/>
      <c r="G970" s="40"/>
      <c r="H970" s="19" t="str">
        <f t="shared" si="39"/>
        <v/>
      </c>
      <c r="I970" s="18"/>
      <c r="J970" s="20" t="str">
        <f t="shared" si="40"/>
        <v/>
      </c>
      <c r="K970" s="21"/>
      <c r="L970" s="21"/>
      <c r="M970" s="18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9.5" customHeight="1">
      <c r="A971" s="6"/>
      <c r="B971" s="5"/>
      <c r="C971" s="17"/>
      <c r="D971" s="18"/>
      <c r="E971" s="18"/>
      <c r="F971" s="19"/>
      <c r="G971" s="40"/>
      <c r="H971" s="19" t="str">
        <f t="shared" si="39"/>
        <v/>
      </c>
      <c r="I971" s="18"/>
      <c r="J971" s="20" t="str">
        <f t="shared" si="40"/>
        <v/>
      </c>
      <c r="K971" s="21"/>
      <c r="L971" s="21"/>
      <c r="M971" s="18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9.5" customHeight="1">
      <c r="A972" s="6"/>
      <c r="B972" s="5"/>
      <c r="C972" s="17"/>
      <c r="D972" s="18"/>
      <c r="E972" s="18"/>
      <c r="F972" s="19"/>
      <c r="G972" s="40"/>
      <c r="H972" s="19" t="str">
        <f t="shared" si="39"/>
        <v/>
      </c>
      <c r="I972" s="18"/>
      <c r="J972" s="20" t="str">
        <f t="shared" si="40"/>
        <v/>
      </c>
      <c r="K972" s="21"/>
      <c r="L972" s="21"/>
      <c r="M972" s="18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9.5" customHeight="1">
      <c r="A973" s="6"/>
      <c r="B973" s="5"/>
      <c r="C973" s="17"/>
      <c r="D973" s="18"/>
      <c r="E973" s="18"/>
      <c r="F973" s="19"/>
      <c r="G973" s="40"/>
      <c r="H973" s="19" t="str">
        <f t="shared" si="39"/>
        <v/>
      </c>
      <c r="I973" s="18"/>
      <c r="J973" s="20" t="str">
        <f t="shared" si="40"/>
        <v/>
      </c>
      <c r="K973" s="21"/>
      <c r="L973" s="21"/>
      <c r="M973" s="18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9.5" customHeight="1">
      <c r="A974" s="6"/>
      <c r="B974" s="5"/>
      <c r="C974" s="17"/>
      <c r="D974" s="18"/>
      <c r="E974" s="18"/>
      <c r="F974" s="19"/>
      <c r="G974" s="40"/>
      <c r="H974" s="19" t="str">
        <f t="shared" si="39"/>
        <v/>
      </c>
      <c r="I974" s="18"/>
      <c r="J974" s="20" t="str">
        <f t="shared" si="40"/>
        <v/>
      </c>
      <c r="K974" s="21"/>
      <c r="L974" s="21"/>
      <c r="M974" s="18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9.5" customHeight="1">
      <c r="A975" s="6"/>
      <c r="B975" s="5"/>
      <c r="C975" s="17"/>
      <c r="D975" s="18"/>
      <c r="E975" s="18"/>
      <c r="F975" s="19"/>
      <c r="G975" s="40"/>
      <c r="H975" s="19" t="str">
        <f t="shared" si="39"/>
        <v/>
      </c>
      <c r="I975" s="18"/>
      <c r="J975" s="20" t="str">
        <f t="shared" si="40"/>
        <v/>
      </c>
      <c r="K975" s="21"/>
      <c r="L975" s="21"/>
      <c r="M975" s="18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9.5" customHeight="1">
      <c r="A976" s="6"/>
      <c r="B976" s="5"/>
      <c r="C976" s="17"/>
      <c r="D976" s="18"/>
      <c r="E976" s="18"/>
      <c r="F976" s="19"/>
      <c r="G976" s="40"/>
      <c r="H976" s="19" t="str">
        <f t="shared" si="39"/>
        <v/>
      </c>
      <c r="I976" s="18"/>
      <c r="J976" s="20" t="str">
        <f t="shared" si="40"/>
        <v/>
      </c>
      <c r="K976" s="21"/>
      <c r="L976" s="21"/>
      <c r="M976" s="18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9.5" customHeight="1">
      <c r="A977" s="6"/>
      <c r="B977" s="5"/>
      <c r="C977" s="23"/>
      <c r="D977" s="24"/>
      <c r="E977" s="18"/>
      <c r="F977" s="19"/>
      <c r="G977" s="40"/>
      <c r="H977" s="19" t="str">
        <f t="shared" si="39"/>
        <v/>
      </c>
      <c r="I977" s="24"/>
      <c r="J977" s="20" t="str">
        <f t="shared" si="40"/>
        <v/>
      </c>
      <c r="K977" s="21"/>
      <c r="L977" s="21"/>
      <c r="M977" s="18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9.5" customHeight="1">
      <c r="A978" s="6" t="s">
        <v>85</v>
      </c>
      <c r="B978" s="5">
        <f>SUM(F978:F987)</f>
        <v>480</v>
      </c>
      <c r="C978" s="17"/>
      <c r="D978" s="41" t="str">
        <f>IF(菜單→請菜名都修改這個!$G$21="","",菜單→請菜名都修改這個!$G$21)</f>
        <v>酸辣湯(紅K、筍、木耳、蛋)</v>
      </c>
      <c r="E978" s="58" t="s">
        <v>438</v>
      </c>
      <c r="F978" s="40">
        <v>400</v>
      </c>
      <c r="G978" s="281"/>
      <c r="H978" s="19" t="str">
        <f t="shared" si="39"/>
        <v>g</v>
      </c>
      <c r="I978" s="18"/>
      <c r="J978" s="20" t="str">
        <f t="shared" si="40"/>
        <v>冷凍玉米粒400g</v>
      </c>
      <c r="K978" s="21" t="str">
        <f>$J978&amp;"+"&amp;$J979&amp;"+"&amp;$J980&amp;"+"&amp;$J981&amp;"+"&amp;J982&amp;"+"&amp;J983&amp;"+"&amp;J984&amp;"+"&amp;$J985&amp;"+"&amp;$J986&amp;"+"&amp;$J987</f>
        <v>冷凍玉米粒400g++龍骨丁80g+++++++</v>
      </c>
      <c r="L978" s="21" t="s">
        <v>165</v>
      </c>
      <c r="M978" s="18" t="str">
        <f>IF($I978="","",$I978)</f>
        <v/>
      </c>
      <c r="N978" s="6" t="s">
        <v>189</v>
      </c>
      <c r="O978" s="6">
        <v>300</v>
      </c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9.5" customHeight="1">
      <c r="A979" s="6"/>
      <c r="B979" s="5"/>
      <c r="C979" s="17"/>
      <c r="D979" s="28"/>
      <c r="E979" s="58"/>
      <c r="F979" s="40"/>
      <c r="G979" s="281"/>
      <c r="H979" s="19" t="str">
        <f t="shared" si="39"/>
        <v/>
      </c>
      <c r="I979" s="18"/>
      <c r="J979" s="20" t="str">
        <f t="shared" si="40"/>
        <v/>
      </c>
      <c r="K979" s="21"/>
      <c r="L979" s="21"/>
      <c r="M979" s="18" t="str">
        <f>IF($I979="","",$I979)</f>
        <v/>
      </c>
      <c r="N979" s="6" t="s">
        <v>187</v>
      </c>
      <c r="O979" s="6">
        <v>100</v>
      </c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9.5" customHeight="1">
      <c r="A980" s="6"/>
      <c r="B980" s="5"/>
      <c r="C980" s="17"/>
      <c r="D980" s="18"/>
      <c r="E980" s="58" t="s">
        <v>401</v>
      </c>
      <c r="F980" s="40">
        <v>80</v>
      </c>
      <c r="G980" s="275"/>
      <c r="H980" s="19" t="str">
        <f t="shared" si="39"/>
        <v>g</v>
      </c>
      <c r="I980" s="18"/>
      <c r="J980" s="20" t="str">
        <f t="shared" si="40"/>
        <v>龍骨丁80g</v>
      </c>
      <c r="K980" s="21"/>
      <c r="L980" s="21"/>
      <c r="M980" s="18"/>
      <c r="N980" s="6" t="s">
        <v>188</v>
      </c>
      <c r="O980" s="6">
        <v>50</v>
      </c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9.5" customHeight="1">
      <c r="A981" s="6"/>
      <c r="B981" s="5"/>
      <c r="C981" s="17"/>
      <c r="D981" s="18"/>
      <c r="E981" s="58"/>
      <c r="F981" s="44"/>
      <c r="G981" s="49"/>
      <c r="H981" s="19" t="str">
        <f t="shared" si="39"/>
        <v/>
      </c>
      <c r="I981" s="18"/>
      <c r="J981" s="20" t="str">
        <f t="shared" si="40"/>
        <v/>
      </c>
      <c r="K981" s="21"/>
      <c r="L981" s="21"/>
      <c r="M981" s="18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9.5" customHeight="1">
      <c r="A982" s="6"/>
      <c r="B982" s="5"/>
      <c r="C982" s="17"/>
      <c r="D982" s="18"/>
      <c r="E982" s="57"/>
      <c r="F982" s="19"/>
      <c r="G982" s="40"/>
      <c r="H982" s="19" t="str">
        <f t="shared" si="39"/>
        <v/>
      </c>
      <c r="I982" s="18"/>
      <c r="J982" s="20" t="str">
        <f t="shared" si="40"/>
        <v/>
      </c>
      <c r="K982" s="21"/>
      <c r="L982" s="21"/>
      <c r="M982" s="18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9.5" customHeight="1">
      <c r="A983" s="6"/>
      <c r="B983" s="5"/>
      <c r="C983" s="17"/>
      <c r="D983" s="18"/>
      <c r="E983" s="18"/>
      <c r="F983" s="19"/>
      <c r="G983" s="40"/>
      <c r="H983" s="19" t="str">
        <f t="shared" si="39"/>
        <v/>
      </c>
      <c r="I983" s="18"/>
      <c r="J983" s="20" t="str">
        <f t="shared" si="40"/>
        <v/>
      </c>
      <c r="K983" s="21"/>
      <c r="L983" s="21"/>
      <c r="M983" s="18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9.5" customHeight="1">
      <c r="A984" s="6"/>
      <c r="B984" s="5"/>
      <c r="C984" s="17"/>
      <c r="D984" s="18"/>
      <c r="E984" s="18"/>
      <c r="F984" s="19"/>
      <c r="G984" s="40"/>
      <c r="H984" s="19" t="str">
        <f t="shared" si="39"/>
        <v/>
      </c>
      <c r="I984" s="18"/>
      <c r="J984" s="20" t="str">
        <f t="shared" si="40"/>
        <v/>
      </c>
      <c r="K984" s="21"/>
      <c r="L984" s="21"/>
      <c r="M984" s="18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9.5" customHeight="1">
      <c r="A985" s="6"/>
      <c r="B985" s="5"/>
      <c r="C985" s="17"/>
      <c r="D985" s="18"/>
      <c r="E985" s="18"/>
      <c r="F985" s="19"/>
      <c r="G985" s="40"/>
      <c r="H985" s="19" t="str">
        <f t="shared" si="39"/>
        <v/>
      </c>
      <c r="I985" s="18"/>
      <c r="J985" s="20" t="str">
        <f t="shared" si="40"/>
        <v/>
      </c>
      <c r="K985" s="21"/>
      <c r="L985" s="21"/>
      <c r="M985" s="18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9.5" customHeight="1">
      <c r="A986" s="6"/>
      <c r="B986" s="5"/>
      <c r="C986" s="23"/>
      <c r="D986" s="18"/>
      <c r="E986" s="24"/>
      <c r="F986" s="25"/>
      <c r="G986" s="25"/>
      <c r="H986" s="19" t="str">
        <f t="shared" si="39"/>
        <v/>
      </c>
      <c r="I986" s="24"/>
      <c r="J986" s="20" t="str">
        <f t="shared" si="40"/>
        <v/>
      </c>
      <c r="K986" s="21"/>
      <c r="L986" s="21"/>
      <c r="M986" s="18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9.5" customHeight="1" thickBot="1">
      <c r="A987" s="6"/>
      <c r="B987" s="5"/>
      <c r="C987" s="32"/>
      <c r="D987" s="33"/>
      <c r="E987" s="33"/>
      <c r="F987" s="34"/>
      <c r="G987" s="34"/>
      <c r="H987" s="34" t="str">
        <f t="shared" si="39"/>
        <v/>
      </c>
      <c r="I987" s="33"/>
      <c r="J987" s="20" t="str">
        <f t="shared" si="40"/>
        <v/>
      </c>
      <c r="K987" s="21"/>
      <c r="L987" s="21"/>
      <c r="M987" s="18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9.5" customHeight="1">
      <c r="A988" s="6" t="s">
        <v>19</v>
      </c>
      <c r="B988" s="5"/>
      <c r="C988" s="39">
        <f>IF($D988="","",$C$938)</f>
        <v>45043</v>
      </c>
      <c r="D988" s="36" t="str">
        <f>IF(菜單→請菜名都修改這個!$H$18="","",菜單→請菜名都修改這個!$H$18)</f>
        <v>水果</v>
      </c>
      <c r="E988" s="36"/>
      <c r="F988" s="37"/>
      <c r="G988" s="272"/>
      <c r="H988" s="25" t="str">
        <f t="shared" si="39"/>
        <v/>
      </c>
      <c r="I988" s="36"/>
      <c r="J988" s="20" t="str">
        <f t="shared" si="40"/>
        <v/>
      </c>
      <c r="K988" s="21" t="str">
        <f>$J988</f>
        <v/>
      </c>
      <c r="L988" s="21" t="s">
        <v>86</v>
      </c>
      <c r="M988" s="18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9.5" customHeight="1">
      <c r="A989" s="6" t="s">
        <v>3</v>
      </c>
      <c r="B989" s="5">
        <f>SUM(F989:F998)</f>
        <v>122</v>
      </c>
      <c r="C989" s="17" t="e">
        <f>IF($D989="","",菜單→請菜名都修改這個!#REF!)</f>
        <v>#REF!</v>
      </c>
      <c r="D989" s="41" t="str">
        <f>IF(菜單→請菜名都修改這個!$C$22="","",菜單→請菜名都修改這個!$C$22)</f>
        <v>泰式炒河粉(新)(豆芽、豆干、蝦仁、韭菜)</v>
      </c>
      <c r="E989" s="58" t="s">
        <v>499</v>
      </c>
      <c r="F989" s="19">
        <v>90</v>
      </c>
      <c r="G989" s="281"/>
      <c r="H989" s="19" t="str">
        <f t="shared" si="39"/>
        <v>g</v>
      </c>
      <c r="I989" s="18"/>
      <c r="J989" s="20" t="str">
        <f t="shared" si="40"/>
        <v>河粉90g</v>
      </c>
      <c r="K989" s="21" t="e">
        <f>$J989&amp;"+"&amp;$J990&amp;"+"&amp;$J991&amp;"+"&amp;$J992&amp;"+"&amp;J993&amp;"+"&amp;J994&amp;"+"&amp;J995&amp;"+"&amp;$J996&amp;"+"&amp;$J997&amp;"+"&amp;$J998</f>
        <v>#REF!</v>
      </c>
      <c r="L989" s="21" t="s">
        <v>166</v>
      </c>
      <c r="M989" s="18" t="str">
        <f>IF($I989="","",$I989)</f>
        <v/>
      </c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9.5" customHeight="1">
      <c r="A990" s="6"/>
      <c r="B990" s="5"/>
      <c r="C990" s="17"/>
      <c r="D990" s="18"/>
      <c r="E990" s="57" t="s">
        <v>492</v>
      </c>
      <c r="F990" s="19">
        <v>18</v>
      </c>
      <c r="G990" s="281"/>
      <c r="H990" s="19" t="str">
        <f t="shared" si="39"/>
        <v>g</v>
      </c>
      <c r="I990" s="18"/>
      <c r="J990" s="20" t="str">
        <f t="shared" si="40"/>
        <v>綠豆芽18g</v>
      </c>
      <c r="K990" s="21"/>
      <c r="L990" s="21"/>
      <c r="M990" s="18" t="str">
        <f>IF($I990="","",$I990)</f>
        <v/>
      </c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9.5" customHeight="1">
      <c r="A991" s="6"/>
      <c r="B991" s="5"/>
      <c r="C991" s="17"/>
      <c r="D991" s="18"/>
      <c r="E991" s="81" t="s">
        <v>402</v>
      </c>
      <c r="F991" s="19">
        <v>6</v>
      </c>
      <c r="G991" s="275"/>
      <c r="H991" s="19" t="str">
        <f t="shared" si="39"/>
        <v>g</v>
      </c>
      <c r="I991" s="18"/>
      <c r="J991" s="20" t="str">
        <f t="shared" si="40"/>
        <v>蝦仁6g</v>
      </c>
      <c r="K991" s="21"/>
      <c r="L991" s="21"/>
      <c r="M991" s="18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9.5" customHeight="1">
      <c r="A992" s="6"/>
      <c r="B992" s="5"/>
      <c r="C992" s="17"/>
      <c r="D992" s="289"/>
      <c r="E992" s="295" t="s">
        <v>584</v>
      </c>
      <c r="F992" s="300">
        <v>4</v>
      </c>
      <c r="G992" s="275"/>
      <c r="H992" s="19" t="str">
        <f t="shared" si="39"/>
        <v>g</v>
      </c>
      <c r="I992" s="18"/>
      <c r="J992" s="20" t="str">
        <f>$E994&amp;$F992&amp;$H992</f>
        <v>檸檬汁4g</v>
      </c>
      <c r="K992" s="21"/>
      <c r="L992" s="21"/>
      <c r="M992" s="18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9.5" customHeight="1">
      <c r="A993" s="6"/>
      <c r="B993" s="5"/>
      <c r="C993" s="17"/>
      <c r="D993" s="18"/>
      <c r="E993" s="286" t="s">
        <v>583</v>
      </c>
      <c r="F993" s="19">
        <v>4</v>
      </c>
      <c r="G993" s="275"/>
      <c r="H993" s="19" t="str">
        <f t="shared" si="39"/>
        <v>g</v>
      </c>
      <c r="I993" s="18"/>
      <c r="J993" s="20" t="str">
        <f>$E995&amp;$F993&amp;$H993</f>
        <v>4g</v>
      </c>
      <c r="K993" s="21"/>
      <c r="L993" s="21"/>
      <c r="M993" s="18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9.5" customHeight="1">
      <c r="A994" s="6"/>
      <c r="B994" s="5"/>
      <c r="C994" s="17"/>
      <c r="D994" s="18"/>
      <c r="E994" s="57" t="s">
        <v>403</v>
      </c>
      <c r="F994" s="19"/>
      <c r="G994" s="40"/>
      <c r="H994" s="19" t="str">
        <f t="shared" si="39"/>
        <v/>
      </c>
      <c r="I994" s="18"/>
      <c r="J994" s="20" t="e">
        <f>#REF!&amp;$F994&amp;$H994</f>
        <v>#REF!</v>
      </c>
      <c r="K994" s="21"/>
      <c r="L994" s="21"/>
      <c r="M994" s="18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9.5" customHeight="1">
      <c r="A995" s="6"/>
      <c r="B995" s="5"/>
      <c r="C995" s="17"/>
      <c r="D995" s="18"/>
      <c r="E995" s="57"/>
      <c r="F995" s="19"/>
      <c r="G995" s="40"/>
      <c r="H995" s="19" t="str">
        <f t="shared" si="39"/>
        <v/>
      </c>
      <c r="I995" s="18"/>
      <c r="J995" s="20" t="e">
        <f>#REF!&amp;$F995&amp;$H995</f>
        <v>#REF!</v>
      </c>
      <c r="K995" s="21"/>
      <c r="L995" s="21"/>
      <c r="M995" s="18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6.5" customHeight="1">
      <c r="A996" s="6"/>
      <c r="B996" s="5"/>
      <c r="C996" s="22"/>
      <c r="D996" s="18"/>
      <c r="F996" s="19"/>
      <c r="G996" s="40"/>
      <c r="H996" s="19" t="str">
        <f t="shared" si="39"/>
        <v/>
      </c>
      <c r="I996" s="18"/>
      <c r="J996" s="20" t="e">
        <f>#REF!&amp;$F996&amp;$H996</f>
        <v>#REF!</v>
      </c>
      <c r="K996" s="21"/>
      <c r="L996" s="21"/>
      <c r="M996" s="18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9.5" customHeight="1">
      <c r="A997" s="6"/>
      <c r="B997" s="5"/>
      <c r="C997" s="17"/>
      <c r="D997" s="18"/>
      <c r="E997" s="18"/>
      <c r="F997" s="19"/>
      <c r="G997" s="40"/>
      <c r="H997" s="19" t="str">
        <f t="shared" si="39"/>
        <v/>
      </c>
      <c r="I997" s="18"/>
      <c r="J997" s="20" t="str">
        <f t="shared" si="40"/>
        <v/>
      </c>
      <c r="K997" s="21"/>
      <c r="L997" s="21"/>
      <c r="M997" s="18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9.5" customHeight="1">
      <c r="A998" s="6"/>
      <c r="B998" s="5"/>
      <c r="C998" s="23"/>
      <c r="D998" s="24"/>
      <c r="E998" s="24"/>
      <c r="F998" s="25"/>
      <c r="G998" s="25"/>
      <c r="H998" s="25" t="str">
        <f t="shared" si="39"/>
        <v/>
      </c>
      <c r="I998" s="24"/>
      <c r="J998" s="20" t="str">
        <f t="shared" si="40"/>
        <v/>
      </c>
      <c r="K998" s="21"/>
      <c r="L998" s="21"/>
      <c r="M998" s="18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9.5" customHeight="1">
      <c r="A999" s="6" t="s">
        <v>4</v>
      </c>
      <c r="B999" s="5">
        <f>SUM(F999:F1008)</f>
        <v>90</v>
      </c>
      <c r="C999" s="26"/>
      <c r="D999" s="41" t="str">
        <f>IF(菜單→請菜名都修改這個!$D$22="","",菜單→請菜名都修改這個!$D$22)</f>
        <v>鹽鞠炒豬肉(堅)(香菇、玉米筍)</v>
      </c>
      <c r="E999" s="58" t="s">
        <v>404</v>
      </c>
      <c r="F999" s="19">
        <v>60</v>
      </c>
      <c r="G999" s="281"/>
      <c r="H999" s="19" t="str">
        <f t="shared" si="39"/>
        <v>g</v>
      </c>
      <c r="I999" s="18"/>
      <c r="J999" s="20" t="str">
        <f t="shared" si="40"/>
        <v>前腿肉片60g</v>
      </c>
      <c r="K999" s="21" t="str">
        <f>$J999&amp;"+"&amp;$J1000&amp;"+"&amp;$J1001&amp;"+"&amp;$J1002&amp;"+"&amp;J1003&amp;"+"&amp;J1004&amp;"+"&amp;J1005&amp;"+"&amp;$J1006&amp;"+"&amp;$J1007&amp;"+"&amp;$J1008</f>
        <v>前腿肉片60g+香菇原料20g+玉米筍斜片10g+++++++</v>
      </c>
      <c r="L999" s="21" t="s">
        <v>167</v>
      </c>
      <c r="M999" s="18" t="str">
        <f>IF($I999="","",$I999)</f>
        <v/>
      </c>
      <c r="N999" s="6" t="s">
        <v>179</v>
      </c>
      <c r="O999" s="6">
        <v>60</v>
      </c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9.5" customHeight="1">
      <c r="A1000" s="6"/>
      <c r="B1000" s="5"/>
      <c r="C1000" s="17"/>
      <c r="D1000" s="28"/>
      <c r="E1000" s="57" t="s">
        <v>456</v>
      </c>
      <c r="F1000" s="19">
        <v>20</v>
      </c>
      <c r="G1000" s="268"/>
      <c r="H1000" s="19" t="str">
        <f t="shared" si="39"/>
        <v>g</v>
      </c>
      <c r="I1000" s="18"/>
      <c r="J1000" s="20" t="str">
        <f t="shared" si="40"/>
        <v>香菇原料20g</v>
      </c>
      <c r="K1000" s="21"/>
      <c r="L1000" s="21"/>
      <c r="M1000" s="18" t="str">
        <f>IF($I1000="","",$I1000)</f>
        <v/>
      </c>
      <c r="N1000" s="6" t="s">
        <v>180</v>
      </c>
      <c r="O1000" s="6">
        <v>20</v>
      </c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9.5" customHeight="1">
      <c r="A1001" s="6"/>
      <c r="B1001" s="5"/>
      <c r="C1001" s="17"/>
      <c r="D1001" s="18"/>
      <c r="E1001" s="57" t="s">
        <v>493</v>
      </c>
      <c r="F1001" s="19">
        <v>10</v>
      </c>
      <c r="G1001" s="40"/>
      <c r="H1001" s="19" t="str">
        <f t="shared" si="39"/>
        <v>g</v>
      </c>
      <c r="I1001" s="18"/>
      <c r="J1001" s="20" t="str">
        <f t="shared" si="40"/>
        <v>玉米筍斜片10g</v>
      </c>
      <c r="K1001" s="21"/>
      <c r="L1001" s="21"/>
      <c r="M1001" s="18"/>
      <c r="N1001" s="6" t="s">
        <v>88</v>
      </c>
      <c r="O1001" s="6">
        <v>10</v>
      </c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9.5" customHeight="1">
      <c r="A1002" s="6"/>
      <c r="B1002" s="5"/>
      <c r="C1002" s="17"/>
      <c r="D1002" s="18"/>
      <c r="E1002" s="57"/>
      <c r="F1002" s="19"/>
      <c r="G1002" s="40"/>
      <c r="H1002" s="19" t="str">
        <f t="shared" si="39"/>
        <v/>
      </c>
      <c r="I1002" s="18"/>
      <c r="J1002" s="20" t="str">
        <f t="shared" si="40"/>
        <v/>
      </c>
      <c r="K1002" s="21"/>
      <c r="L1002" s="21"/>
      <c r="M1002" s="18"/>
      <c r="N1002" s="6" t="s">
        <v>181</v>
      </c>
      <c r="O1002" s="6">
        <v>3</v>
      </c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9.5" customHeight="1">
      <c r="A1003" s="6"/>
      <c r="B1003" s="5"/>
      <c r="C1003" s="17"/>
      <c r="D1003" s="18"/>
      <c r="E1003" s="18"/>
      <c r="F1003" s="19"/>
      <c r="G1003" s="40"/>
      <c r="H1003" s="19" t="str">
        <f t="shared" si="39"/>
        <v/>
      </c>
      <c r="I1003" s="18"/>
      <c r="J1003" s="20" t="str">
        <f t="shared" si="40"/>
        <v/>
      </c>
      <c r="K1003" s="21"/>
      <c r="L1003" s="21"/>
      <c r="M1003" s="18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9.5" customHeight="1">
      <c r="A1004" s="6"/>
      <c r="B1004" s="5"/>
      <c r="C1004" s="17"/>
      <c r="D1004" s="18"/>
      <c r="E1004" s="18"/>
      <c r="F1004" s="19"/>
      <c r="G1004" s="40"/>
      <c r="H1004" s="19" t="str">
        <f t="shared" si="39"/>
        <v/>
      </c>
      <c r="I1004" s="18"/>
      <c r="J1004" s="20" t="str">
        <f t="shared" si="40"/>
        <v/>
      </c>
      <c r="K1004" s="21"/>
      <c r="L1004" s="21"/>
      <c r="M1004" s="18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9.5" customHeight="1">
      <c r="A1005" s="6"/>
      <c r="B1005" s="5"/>
      <c r="C1005" s="17"/>
      <c r="D1005" s="18"/>
      <c r="E1005" s="18"/>
      <c r="F1005" s="19"/>
      <c r="G1005" s="40"/>
      <c r="H1005" s="19" t="str">
        <f t="shared" si="39"/>
        <v/>
      </c>
      <c r="I1005" s="18"/>
      <c r="J1005" s="20" t="str">
        <f t="shared" si="40"/>
        <v/>
      </c>
      <c r="K1005" s="21"/>
      <c r="L1005" s="21"/>
      <c r="M1005" s="18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9.5" customHeight="1">
      <c r="A1006" s="6"/>
      <c r="B1006" s="5"/>
      <c r="C1006" s="17"/>
      <c r="D1006" s="18"/>
      <c r="E1006" s="18"/>
      <c r="F1006" s="19"/>
      <c r="G1006" s="40"/>
      <c r="H1006" s="19" t="str">
        <f t="shared" si="39"/>
        <v/>
      </c>
      <c r="I1006" s="18"/>
      <c r="J1006" s="20" t="str">
        <f t="shared" si="40"/>
        <v/>
      </c>
      <c r="K1006" s="21"/>
      <c r="L1006" s="21"/>
      <c r="M1006" s="18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9.5" customHeight="1">
      <c r="A1007" s="6"/>
      <c r="B1007" s="5"/>
      <c r="C1007" s="17"/>
      <c r="D1007" s="18"/>
      <c r="E1007" s="18"/>
      <c r="F1007" s="19"/>
      <c r="G1007" s="40"/>
      <c r="H1007" s="19" t="str">
        <f t="shared" si="39"/>
        <v/>
      </c>
      <c r="I1007" s="18"/>
      <c r="J1007" s="20" t="str">
        <f t="shared" si="40"/>
        <v/>
      </c>
      <c r="K1007" s="21"/>
      <c r="L1007" s="21"/>
      <c r="M1007" s="18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9.5" customHeight="1">
      <c r="A1008" s="6"/>
      <c r="B1008" s="5"/>
      <c r="C1008" s="23"/>
      <c r="D1008" s="24"/>
      <c r="E1008" s="18"/>
      <c r="F1008" s="19"/>
      <c r="G1008" s="40"/>
      <c r="H1008" s="19" t="str">
        <f t="shared" si="39"/>
        <v/>
      </c>
      <c r="I1008" s="24"/>
      <c r="J1008" s="20" t="str">
        <f t="shared" si="40"/>
        <v/>
      </c>
      <c r="K1008" s="21"/>
      <c r="L1008" s="21"/>
      <c r="M1008" s="18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9.5" customHeight="1">
      <c r="A1009" s="6" t="s">
        <v>5</v>
      </c>
      <c r="B1009" s="5">
        <f>SUM(F1009:F1019)</f>
        <v>70</v>
      </c>
      <c r="C1009" s="17"/>
      <c r="D1009" s="41" t="str">
        <f>IF(菜單→請菜名都修改這個!$E$22="","",菜單→請菜名都修改這個!$E$22)</f>
        <v>雙色花椰</v>
      </c>
      <c r="E1009" s="61" t="s">
        <v>495</v>
      </c>
      <c r="F1009" s="40">
        <v>40</v>
      </c>
      <c r="G1009" s="281"/>
      <c r="H1009" s="40" t="str">
        <f t="shared" si="39"/>
        <v>g</v>
      </c>
      <c r="I1009" s="18"/>
      <c r="J1009" s="20" t="str">
        <f t="shared" si="40"/>
        <v>冷凍青花菜40g</v>
      </c>
      <c r="K1009" s="21" t="str">
        <f>$J1009&amp;"+"&amp;$J1011&amp;"+"&amp;$J1012&amp;"+"&amp;$J1013&amp;"+"&amp;J1014&amp;"+"&amp;J1015&amp;"+"&amp;J1016&amp;"+"&amp;$J1017&amp;"+"&amp;$J1018&amp;"+"&amp;$J1019</f>
        <v>冷凍青花菜40g+++++++++</v>
      </c>
      <c r="L1009" s="21" t="s">
        <v>168</v>
      </c>
      <c r="M1009" s="18" t="str">
        <f>IF($I1009="","",$I1009)</f>
        <v/>
      </c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s="79" customFormat="1" ht="19.5" customHeight="1">
      <c r="A1010" s="6"/>
      <c r="B1010" s="5"/>
      <c r="C1010" s="17"/>
      <c r="D1010" s="28"/>
      <c r="E1010" s="61" t="s">
        <v>496</v>
      </c>
      <c r="F1010" s="40">
        <v>30</v>
      </c>
      <c r="G1010" s="281"/>
      <c r="H1010" s="40" t="str">
        <f t="shared" si="39"/>
        <v>g</v>
      </c>
      <c r="I1010" s="41"/>
      <c r="J1010" s="20" t="str">
        <f t="shared" si="40"/>
        <v>冷凍白花菜30g</v>
      </c>
      <c r="K1010" s="21"/>
      <c r="L1010" s="21"/>
      <c r="M1010" s="41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9.5" customHeight="1">
      <c r="A1011" s="6"/>
      <c r="B1011" s="5"/>
      <c r="C1011" s="17"/>
      <c r="D1011" s="28"/>
      <c r="E1011" s="61"/>
      <c r="F1011" s="40"/>
      <c r="G1011" s="40"/>
      <c r="H1011" s="19" t="str">
        <f t="shared" si="39"/>
        <v/>
      </c>
      <c r="I1011" s="18"/>
      <c r="J1011" s="20" t="str">
        <f t="shared" si="40"/>
        <v/>
      </c>
      <c r="K1011" s="21"/>
      <c r="L1011" s="21"/>
      <c r="M1011" s="18" t="str">
        <f>IF($I1011="","",$I1011)</f>
        <v/>
      </c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9.5" customHeight="1">
      <c r="A1012" s="6"/>
      <c r="B1012" s="5"/>
      <c r="C1012" s="17"/>
      <c r="D1012" s="18"/>
      <c r="E1012" s="61"/>
      <c r="F1012" s="40"/>
      <c r="G1012" s="40"/>
      <c r="H1012" s="19" t="str">
        <f t="shared" si="39"/>
        <v/>
      </c>
      <c r="I1012" s="18"/>
      <c r="J1012" s="20" t="str">
        <f t="shared" si="40"/>
        <v/>
      </c>
      <c r="K1012" s="21"/>
      <c r="L1012" s="21"/>
      <c r="M1012" s="18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9.5" customHeight="1">
      <c r="A1013" s="6"/>
      <c r="B1013" s="5"/>
      <c r="C1013" s="17"/>
      <c r="D1013" s="18"/>
      <c r="E1013" s="61"/>
      <c r="F1013" s="40"/>
      <c r="G1013" s="40"/>
      <c r="H1013" s="19" t="str">
        <f t="shared" si="39"/>
        <v/>
      </c>
      <c r="I1013" s="18"/>
      <c r="J1013" s="20" t="str">
        <f t="shared" si="40"/>
        <v/>
      </c>
      <c r="K1013" s="21"/>
      <c r="L1013" s="21"/>
      <c r="M1013" s="18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9.5" customHeight="1">
      <c r="A1014" s="6"/>
      <c r="B1014" s="5"/>
      <c r="C1014" s="17"/>
      <c r="D1014" s="18"/>
      <c r="E1014" s="57"/>
      <c r="F1014" s="19"/>
      <c r="G1014" s="40"/>
      <c r="H1014" s="19" t="str">
        <f t="shared" si="39"/>
        <v/>
      </c>
      <c r="I1014" s="18"/>
      <c r="J1014" s="20" t="str">
        <f t="shared" si="40"/>
        <v/>
      </c>
      <c r="K1014" s="21"/>
      <c r="L1014" s="21"/>
      <c r="M1014" s="18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9.5" customHeight="1">
      <c r="A1015" s="6"/>
      <c r="B1015" s="5"/>
      <c r="C1015" s="17"/>
      <c r="D1015" s="18"/>
      <c r="E1015" s="18"/>
      <c r="F1015" s="19"/>
      <c r="G1015" s="40"/>
      <c r="H1015" s="19" t="str">
        <f t="shared" si="39"/>
        <v/>
      </c>
      <c r="I1015" s="18"/>
      <c r="J1015" s="20" t="str">
        <f t="shared" si="40"/>
        <v/>
      </c>
      <c r="K1015" s="21"/>
      <c r="L1015" s="21"/>
      <c r="M1015" s="18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9.5" customHeight="1">
      <c r="A1016" s="6"/>
      <c r="B1016" s="5"/>
      <c r="C1016" s="17"/>
      <c r="D1016" s="18"/>
      <c r="E1016" s="18"/>
      <c r="F1016" s="19"/>
      <c r="G1016" s="40"/>
      <c r="H1016" s="19" t="str">
        <f t="shared" si="39"/>
        <v/>
      </c>
      <c r="I1016" s="18"/>
      <c r="J1016" s="20" t="str">
        <f t="shared" si="40"/>
        <v/>
      </c>
      <c r="K1016" s="21"/>
      <c r="L1016" s="21"/>
      <c r="M1016" s="18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9.5" customHeight="1">
      <c r="A1017" s="6"/>
      <c r="B1017" s="5"/>
      <c r="C1017" s="17"/>
      <c r="D1017" s="18"/>
      <c r="E1017" s="18"/>
      <c r="F1017" s="19"/>
      <c r="G1017" s="40"/>
      <c r="H1017" s="19" t="str">
        <f t="shared" si="39"/>
        <v/>
      </c>
      <c r="I1017" s="18"/>
      <c r="J1017" s="20" t="str">
        <f t="shared" si="40"/>
        <v/>
      </c>
      <c r="K1017" s="21"/>
      <c r="L1017" s="21"/>
      <c r="M1017" s="18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9.5" customHeight="1">
      <c r="A1018" s="6"/>
      <c r="B1018" s="5"/>
      <c r="C1018" s="17"/>
      <c r="D1018" s="18"/>
      <c r="E1018" s="18"/>
      <c r="F1018" s="19"/>
      <c r="G1018" s="40"/>
      <c r="H1018" s="19" t="str">
        <f t="shared" si="39"/>
        <v/>
      </c>
      <c r="I1018" s="18"/>
      <c r="J1018" s="20" t="str">
        <f t="shared" si="40"/>
        <v/>
      </c>
      <c r="K1018" s="21"/>
      <c r="L1018" s="21"/>
      <c r="M1018" s="18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9.5" customHeight="1">
      <c r="A1019" s="6"/>
      <c r="B1019" s="5"/>
      <c r="C1019" s="23"/>
      <c r="D1019" s="24"/>
      <c r="E1019" s="24"/>
      <c r="F1019" s="25"/>
      <c r="G1019" s="25"/>
      <c r="H1019" s="25" t="str">
        <f t="shared" si="39"/>
        <v/>
      </c>
      <c r="I1019" s="24"/>
      <c r="J1019" s="20" t="str">
        <f t="shared" si="40"/>
        <v/>
      </c>
      <c r="K1019" s="21"/>
      <c r="L1019" s="21"/>
      <c r="M1019" s="18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9.5" customHeight="1">
      <c r="A1020" s="6" t="s">
        <v>6</v>
      </c>
      <c r="B1020" s="5">
        <f>SUM(F1020:F1029)</f>
        <v>72</v>
      </c>
      <c r="C1020" s="17"/>
      <c r="D1020" s="41" t="str">
        <f>IF(菜單→請菜名都修改這個!$F$22="","",菜單→請菜名都修改這個!$F$22)</f>
        <v>時蔬</v>
      </c>
      <c r="E1020" s="58" t="s">
        <v>405</v>
      </c>
      <c r="F1020" s="19">
        <v>72</v>
      </c>
      <c r="G1020" s="275"/>
      <c r="H1020" s="19" t="str">
        <f t="shared" si="39"/>
        <v>g</v>
      </c>
      <c r="I1020" s="18"/>
      <c r="J1020" s="20" t="str">
        <f t="shared" si="40"/>
        <v>時蔬72g</v>
      </c>
      <c r="K1020" s="21" t="str">
        <f>$J1020&amp;"+"&amp;$J1021&amp;"+"&amp;$J1022&amp;"+"&amp;$J1023&amp;"+"&amp;J1024&amp;"+"&amp;J1025&amp;"+"&amp;J1026&amp;"+"&amp;$J1027&amp;"+"&amp;$J1028&amp;"+"&amp;$J1029</f>
        <v>時蔬72g+++++++++</v>
      </c>
      <c r="L1020" s="21" t="s">
        <v>114</v>
      </c>
      <c r="M1020" s="18" t="str">
        <f>IF($I1020="","",$I1020)</f>
        <v/>
      </c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9.5" customHeight="1">
      <c r="A1021" s="6"/>
      <c r="B1021" s="5"/>
      <c r="C1021" s="17"/>
      <c r="D1021" s="28"/>
      <c r="E1021" s="18"/>
      <c r="F1021" s="19"/>
      <c r="G1021" s="40"/>
      <c r="H1021" s="19" t="str">
        <f t="shared" si="39"/>
        <v/>
      </c>
      <c r="I1021" s="18"/>
      <c r="J1021" s="20" t="str">
        <f t="shared" si="40"/>
        <v/>
      </c>
      <c r="K1021" s="21"/>
      <c r="L1021" s="21"/>
      <c r="M1021" s="18" t="str">
        <f>IF($I1021="","",$I1021)</f>
        <v/>
      </c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9.5" customHeight="1">
      <c r="A1022" s="6"/>
      <c r="B1022" s="5"/>
      <c r="C1022" s="17"/>
      <c r="D1022" s="18"/>
      <c r="E1022" s="18"/>
      <c r="F1022" s="19"/>
      <c r="G1022" s="40"/>
      <c r="H1022" s="19" t="str">
        <f t="shared" si="39"/>
        <v/>
      </c>
      <c r="I1022" s="18"/>
      <c r="J1022" s="20" t="str">
        <f t="shared" si="40"/>
        <v/>
      </c>
      <c r="K1022" s="21"/>
      <c r="L1022" s="21"/>
      <c r="M1022" s="18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9.5" customHeight="1">
      <c r="A1023" s="6"/>
      <c r="B1023" s="5"/>
      <c r="C1023" s="17"/>
      <c r="D1023" s="18"/>
      <c r="E1023" s="18"/>
      <c r="F1023" s="19"/>
      <c r="G1023" s="40"/>
      <c r="H1023" s="19" t="str">
        <f t="shared" si="39"/>
        <v/>
      </c>
      <c r="I1023" s="18"/>
      <c r="J1023" s="20" t="str">
        <f t="shared" si="40"/>
        <v/>
      </c>
      <c r="K1023" s="21"/>
      <c r="L1023" s="21"/>
      <c r="M1023" s="18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9.5" customHeight="1">
      <c r="A1024" s="6"/>
      <c r="B1024" s="5"/>
      <c r="C1024" s="17"/>
      <c r="D1024" s="18"/>
      <c r="E1024" s="18"/>
      <c r="F1024" s="19"/>
      <c r="G1024" s="40"/>
      <c r="H1024" s="19" t="str">
        <f t="shared" si="39"/>
        <v/>
      </c>
      <c r="I1024" s="18"/>
      <c r="J1024" s="20" t="str">
        <f t="shared" si="40"/>
        <v/>
      </c>
      <c r="K1024" s="21"/>
      <c r="L1024" s="21"/>
      <c r="M1024" s="18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9.5" customHeight="1">
      <c r="A1025" s="6"/>
      <c r="B1025" s="5"/>
      <c r="C1025" s="17"/>
      <c r="D1025" s="18"/>
      <c r="E1025" s="18"/>
      <c r="F1025" s="19"/>
      <c r="G1025" s="40"/>
      <c r="H1025" s="19" t="str">
        <f t="shared" si="39"/>
        <v/>
      </c>
      <c r="I1025" s="18"/>
      <c r="J1025" s="20" t="str">
        <f t="shared" si="40"/>
        <v/>
      </c>
      <c r="K1025" s="21"/>
      <c r="L1025" s="21"/>
      <c r="M1025" s="18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9.5" customHeight="1">
      <c r="A1026" s="6"/>
      <c r="B1026" s="5"/>
      <c r="C1026" s="17"/>
      <c r="D1026" s="18"/>
      <c r="E1026" s="18"/>
      <c r="F1026" s="19"/>
      <c r="G1026" s="40"/>
      <c r="H1026" s="19" t="str">
        <f t="shared" si="39"/>
        <v/>
      </c>
      <c r="I1026" s="18"/>
      <c r="J1026" s="20" t="str">
        <f t="shared" si="40"/>
        <v/>
      </c>
      <c r="K1026" s="21"/>
      <c r="L1026" s="21"/>
      <c r="M1026" s="18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9.5" customHeight="1">
      <c r="A1027" s="6"/>
      <c r="B1027" s="5"/>
      <c r="C1027" s="17"/>
      <c r="D1027" s="18"/>
      <c r="E1027" s="18"/>
      <c r="F1027" s="19"/>
      <c r="G1027" s="40"/>
      <c r="H1027" s="19" t="str">
        <f t="shared" si="39"/>
        <v/>
      </c>
      <c r="I1027" s="18"/>
      <c r="J1027" s="20" t="str">
        <f t="shared" si="40"/>
        <v/>
      </c>
      <c r="K1027" s="21"/>
      <c r="L1027" s="21"/>
      <c r="M1027" s="18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9.5" customHeight="1">
      <c r="A1028" s="6"/>
      <c r="B1028" s="5"/>
      <c r="C1028" s="17"/>
      <c r="D1028" s="18"/>
      <c r="E1028" s="18"/>
      <c r="F1028" s="19"/>
      <c r="G1028" s="40"/>
      <c r="H1028" s="19" t="str">
        <f t="shared" si="39"/>
        <v/>
      </c>
      <c r="I1028" s="18"/>
      <c r="J1028" s="20" t="str">
        <f t="shared" si="40"/>
        <v/>
      </c>
      <c r="K1028" s="21"/>
      <c r="L1028" s="21"/>
      <c r="M1028" s="18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9.5" customHeight="1">
      <c r="A1029" s="6"/>
      <c r="B1029" s="5"/>
      <c r="C1029" s="23"/>
      <c r="D1029" s="24"/>
      <c r="E1029" s="24"/>
      <c r="F1029" s="25"/>
      <c r="G1029" s="25"/>
      <c r="H1029" s="25" t="str">
        <f t="shared" si="39"/>
        <v/>
      </c>
      <c r="I1029" s="24"/>
      <c r="J1029" s="20" t="str">
        <f t="shared" si="40"/>
        <v/>
      </c>
      <c r="K1029" s="21"/>
      <c r="L1029" s="21"/>
      <c r="M1029" s="18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19.5" customHeight="1">
      <c r="A1030" s="6" t="s">
        <v>85</v>
      </c>
      <c r="B1030" s="5">
        <f>SUM(F1030:F1039)</f>
        <v>450</v>
      </c>
      <c r="C1030" s="17"/>
      <c r="D1030" s="41" t="str">
        <f>IF(菜單→請菜名都修改這個!$G$22="","",菜單→請菜名都修改這個!$G$22)</f>
        <v>玉米大骨湯</v>
      </c>
      <c r="E1030" s="63" t="s">
        <v>362</v>
      </c>
      <c r="F1030" s="40">
        <v>250</v>
      </c>
      <c r="G1030" s="281"/>
      <c r="H1030" s="19" t="str">
        <f t="shared" si="39"/>
        <v>g</v>
      </c>
      <c r="I1030" s="18"/>
      <c r="J1030" s="20" t="str">
        <f t="shared" si="40"/>
        <v>紅蘿蔔絲250g</v>
      </c>
      <c r="K1030" s="21" t="str">
        <f>$J1030&amp;"+"&amp;$J1031&amp;"+"&amp;$J1032&amp;"+"&amp;$J1033&amp;"+"&amp;J1034&amp;"+"&amp;J1035&amp;"+"&amp;J1036&amp;"+"&amp;$J1037&amp;"+"&amp;$J1038&amp;"+"&amp;$J1039</f>
        <v>紅蘿蔔絲250g+筍絲50g+木耳絲100g+CAS殺菌液蛋50g++++++</v>
      </c>
      <c r="L1030" s="21" t="s">
        <v>169</v>
      </c>
      <c r="M1030" s="18" t="str">
        <f>IF($I1030="","",$I1030)</f>
        <v/>
      </c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19.5" customHeight="1">
      <c r="A1031" s="6"/>
      <c r="B1031" s="5"/>
      <c r="C1031" s="17"/>
      <c r="D1031" s="28"/>
      <c r="E1031" s="65" t="s">
        <v>406</v>
      </c>
      <c r="F1031" s="40">
        <v>50</v>
      </c>
      <c r="G1031" s="281"/>
      <c r="H1031" s="19" t="str">
        <f t="shared" si="39"/>
        <v>g</v>
      </c>
      <c r="I1031" s="18"/>
      <c r="J1031" s="20" t="str">
        <f t="shared" si="40"/>
        <v>筍絲50g</v>
      </c>
      <c r="K1031" s="21"/>
      <c r="L1031" s="21"/>
      <c r="M1031" s="18" t="str">
        <f>IF($I1031="","",$I1031)</f>
        <v/>
      </c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ht="19.5" customHeight="1">
      <c r="A1032" s="6"/>
      <c r="B1032" s="5"/>
      <c r="C1032" s="17"/>
      <c r="D1032" s="18"/>
      <c r="E1032" s="65" t="s">
        <v>407</v>
      </c>
      <c r="F1032" s="40">
        <v>100</v>
      </c>
      <c r="G1032" s="275"/>
      <c r="H1032" s="19" t="str">
        <f t="shared" si="39"/>
        <v>g</v>
      </c>
      <c r="I1032" s="18"/>
      <c r="J1032" s="20" t="str">
        <f t="shared" si="40"/>
        <v>木耳絲100g</v>
      </c>
      <c r="K1032" s="21"/>
      <c r="L1032" s="21"/>
      <c r="M1032" s="18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 ht="19.5" customHeight="1">
      <c r="A1033" s="6"/>
      <c r="B1033" s="5"/>
      <c r="C1033" s="17"/>
      <c r="D1033" s="18"/>
      <c r="E1033" s="58" t="s">
        <v>498</v>
      </c>
      <c r="F1033" s="40">
        <v>50</v>
      </c>
      <c r="G1033" s="40"/>
      <c r="H1033" s="19" t="str">
        <f t="shared" si="39"/>
        <v>g</v>
      </c>
      <c r="I1033" s="18"/>
      <c r="J1033" s="20" t="str">
        <f t="shared" si="40"/>
        <v>CAS殺菌液蛋50g</v>
      </c>
      <c r="K1033" s="21"/>
      <c r="L1033" s="21"/>
      <c r="M1033" s="18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spans="1:26" ht="19.5" customHeight="1">
      <c r="A1034" s="6"/>
      <c r="B1034" s="5"/>
      <c r="C1034" s="17"/>
      <c r="D1034" s="18"/>
      <c r="E1034" s="58"/>
      <c r="F1034" s="19"/>
      <c r="G1034" s="40"/>
      <c r="H1034" s="19" t="str">
        <f t="shared" si="39"/>
        <v/>
      </c>
      <c r="I1034" s="18"/>
      <c r="J1034" s="20" t="str">
        <f t="shared" si="40"/>
        <v/>
      </c>
      <c r="K1034" s="21"/>
      <c r="L1034" s="21"/>
      <c r="M1034" s="18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spans="1:26" ht="19.5" customHeight="1">
      <c r="A1035" s="6"/>
      <c r="B1035" s="5"/>
      <c r="C1035" s="17"/>
      <c r="D1035" s="18"/>
      <c r="E1035" s="18"/>
      <c r="F1035" s="19"/>
      <c r="G1035" s="40"/>
      <c r="H1035" s="19" t="str">
        <f t="shared" si="39"/>
        <v/>
      </c>
      <c r="I1035" s="18"/>
      <c r="J1035" s="20" t="str">
        <f t="shared" si="40"/>
        <v/>
      </c>
      <c r="K1035" s="21"/>
      <c r="L1035" s="21"/>
      <c r="M1035" s="18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spans="1:26" ht="19.5" customHeight="1">
      <c r="A1036" s="6"/>
      <c r="B1036" s="5"/>
      <c r="C1036" s="17"/>
      <c r="D1036" s="18"/>
      <c r="E1036" s="18"/>
      <c r="F1036" s="19"/>
      <c r="G1036" s="40"/>
      <c r="H1036" s="19" t="str">
        <f t="shared" si="39"/>
        <v/>
      </c>
      <c r="I1036" s="18"/>
      <c r="J1036" s="20" t="str">
        <f t="shared" si="40"/>
        <v/>
      </c>
      <c r="K1036" s="21"/>
      <c r="L1036" s="21"/>
      <c r="M1036" s="18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spans="1:26" ht="19.5" customHeight="1">
      <c r="A1037" s="6"/>
      <c r="B1037" s="5"/>
      <c r="C1037" s="17"/>
      <c r="D1037" s="18"/>
      <c r="E1037" s="18"/>
      <c r="F1037" s="19"/>
      <c r="G1037" s="40"/>
      <c r="H1037" s="19" t="str">
        <f t="shared" si="39"/>
        <v/>
      </c>
      <c r="I1037" s="18"/>
      <c r="J1037" s="20" t="str">
        <f t="shared" si="40"/>
        <v/>
      </c>
      <c r="K1037" s="21"/>
      <c r="L1037" s="21"/>
      <c r="M1037" s="18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spans="1:26" ht="19.5" customHeight="1">
      <c r="A1038" s="6"/>
      <c r="B1038" s="5"/>
      <c r="C1038" s="17"/>
      <c r="D1038" s="18"/>
      <c r="E1038" s="18"/>
      <c r="F1038" s="19"/>
      <c r="G1038" s="40"/>
      <c r="H1038" s="19" t="str">
        <f t="shared" si="39"/>
        <v/>
      </c>
      <c r="I1038" s="18"/>
      <c r="J1038" s="20" t="str">
        <f t="shared" si="40"/>
        <v/>
      </c>
      <c r="K1038" s="21"/>
      <c r="L1038" s="21"/>
      <c r="M1038" s="18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spans="1:26" ht="19.5" customHeight="1" thickBot="1">
      <c r="A1039" s="6"/>
      <c r="B1039" s="5"/>
      <c r="C1039" s="32"/>
      <c r="D1039" s="33"/>
      <c r="E1039" s="33"/>
      <c r="F1039" s="34"/>
      <c r="G1039" s="34"/>
      <c r="H1039" s="34" t="str">
        <f t="shared" si="39"/>
        <v/>
      </c>
      <c r="I1039" s="33"/>
      <c r="J1039" s="20" t="str">
        <f t="shared" si="40"/>
        <v/>
      </c>
      <c r="K1039" s="21"/>
      <c r="L1039" s="21"/>
      <c r="M1039" s="18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spans="1:26" ht="19.5" customHeight="1">
      <c r="A1040" s="6" t="s">
        <v>19</v>
      </c>
      <c r="B1040" s="5"/>
      <c r="C1040" s="39">
        <f>IF($D989="","",$C$939)</f>
        <v>0</v>
      </c>
      <c r="D1040" s="36" t="str">
        <f>IF(菜單→請菜名都修改這個!$H$18="","",菜單→請菜名都修改這個!$H$18)</f>
        <v>水果</v>
      </c>
      <c r="E1040" s="36"/>
      <c r="F1040" s="37"/>
      <c r="G1040" s="37"/>
      <c r="H1040" s="37" t="str">
        <f t="shared" si="39"/>
        <v/>
      </c>
      <c r="I1040" s="36"/>
      <c r="J1040" s="20" t="str">
        <f t="shared" si="40"/>
        <v/>
      </c>
      <c r="K1040" s="21" t="str">
        <f>$J1040</f>
        <v/>
      </c>
      <c r="L1040" s="21" t="s">
        <v>86</v>
      </c>
      <c r="M1040" s="18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spans="1:26" ht="19.5" customHeight="1">
      <c r="A1041" s="6" t="s">
        <v>3</v>
      </c>
      <c r="B1041" s="5">
        <f>SUM(F1041:F1050)</f>
        <v>70</v>
      </c>
      <c r="C1041" s="17" t="e">
        <f>IF($D989="","",菜單→請菜名都修改這個!#REF!)</f>
        <v>#REF!</v>
      </c>
      <c r="D1041" s="18" t="e">
        <f>IF(菜單→請菜名都修改這個!#REF!="","",菜單→請菜名都修改這個!#REF!)</f>
        <v>#REF!</v>
      </c>
      <c r="E1041" s="63" t="s">
        <v>198</v>
      </c>
      <c r="F1041" s="40">
        <v>70</v>
      </c>
      <c r="G1041" s="275"/>
      <c r="H1041" s="19" t="str">
        <f t="shared" si="39"/>
        <v>g</v>
      </c>
      <c r="I1041" s="18"/>
      <c r="J1041" s="20" t="str">
        <f t="shared" si="40"/>
        <v>有機白米70g</v>
      </c>
      <c r="K1041" s="21" t="str">
        <f>$J1041&amp;"+"&amp;$J1042&amp;"+"&amp;$J1043&amp;"+"&amp;$J1044&amp;"+"&amp;J1045&amp;"+"&amp;J1046&amp;"+"&amp;J1047&amp;"+"&amp;$J1048&amp;"+"&amp;$J1049&amp;"+"&amp;$J1050</f>
        <v>有機白米70g+++++++++</v>
      </c>
      <c r="L1041" s="21" t="s">
        <v>90</v>
      </c>
      <c r="M1041" s="18" t="str">
        <f>IF($I1041="","",$I1041)</f>
        <v/>
      </c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spans="1:26" ht="19.5" customHeight="1">
      <c r="A1042" s="6"/>
      <c r="B1042" s="5"/>
      <c r="C1042" s="17"/>
      <c r="D1042" s="18"/>
      <c r="E1042" s="63"/>
      <c r="F1042" s="40"/>
      <c r="G1042" s="40"/>
      <c r="H1042" s="19" t="str">
        <f t="shared" si="39"/>
        <v/>
      </c>
      <c r="I1042" s="18"/>
      <c r="J1042" s="20" t="str">
        <f t="shared" si="40"/>
        <v/>
      </c>
      <c r="K1042" s="21"/>
      <c r="L1042" s="21"/>
      <c r="M1042" s="18" t="str">
        <f>IF($I1042="","",$I1042)</f>
        <v/>
      </c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spans="1:26" ht="19.5" customHeight="1">
      <c r="A1043" s="6"/>
      <c r="B1043" s="5"/>
      <c r="C1043" s="17"/>
      <c r="D1043" s="18"/>
      <c r="E1043" s="63"/>
      <c r="F1043" s="40"/>
      <c r="G1043" s="40"/>
      <c r="H1043" s="19" t="str">
        <f t="shared" si="39"/>
        <v/>
      </c>
      <c r="I1043" s="18"/>
      <c r="J1043" s="20" t="str">
        <f t="shared" si="40"/>
        <v/>
      </c>
      <c r="K1043" s="21"/>
      <c r="L1043" s="21"/>
      <c r="M1043" s="18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spans="1:26" ht="19.5" customHeight="1">
      <c r="A1044" s="6"/>
      <c r="B1044" s="5"/>
      <c r="C1044" s="17"/>
      <c r="D1044" s="18"/>
      <c r="E1044" s="63"/>
      <c r="F1044" s="40"/>
      <c r="G1044" s="40"/>
      <c r="H1044" s="19" t="str">
        <f t="shared" si="39"/>
        <v/>
      </c>
      <c r="I1044" s="18"/>
      <c r="J1044" s="20" t="str">
        <f t="shared" si="40"/>
        <v/>
      </c>
      <c r="K1044" s="21"/>
      <c r="L1044" s="21"/>
      <c r="M1044" s="18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spans="1:26" ht="19.5" customHeight="1">
      <c r="A1045" s="6"/>
      <c r="B1045" s="5"/>
      <c r="C1045" s="17"/>
      <c r="D1045" s="18"/>
      <c r="E1045" s="63"/>
      <c r="F1045" s="40"/>
      <c r="G1045" s="40"/>
      <c r="H1045" s="19" t="str">
        <f t="shared" si="39"/>
        <v/>
      </c>
      <c r="I1045" s="18"/>
      <c r="J1045" s="20" t="str">
        <f t="shared" si="40"/>
        <v/>
      </c>
      <c r="K1045" s="21"/>
      <c r="L1045" s="21"/>
      <c r="M1045" s="18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spans="1:26" ht="19.5" customHeight="1">
      <c r="A1046" s="6"/>
      <c r="B1046" s="5"/>
      <c r="C1046" s="17"/>
      <c r="D1046" s="18"/>
      <c r="E1046" s="18"/>
      <c r="F1046" s="19"/>
      <c r="G1046" s="40"/>
      <c r="H1046" s="19" t="str">
        <f t="shared" si="39"/>
        <v/>
      </c>
      <c r="I1046" s="18"/>
      <c r="J1046" s="20" t="str">
        <f t="shared" si="40"/>
        <v/>
      </c>
      <c r="K1046" s="21"/>
      <c r="L1046" s="21"/>
      <c r="M1046" s="18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spans="1:26" ht="19.5" customHeight="1">
      <c r="A1047" s="6"/>
      <c r="B1047" s="5"/>
      <c r="C1047" s="17"/>
      <c r="D1047" s="18"/>
      <c r="E1047" s="18"/>
      <c r="F1047" s="19"/>
      <c r="G1047" s="40"/>
      <c r="H1047" s="19" t="str">
        <f t="shared" si="39"/>
        <v/>
      </c>
      <c r="I1047" s="18"/>
      <c r="J1047" s="20" t="str">
        <f t="shared" si="40"/>
        <v/>
      </c>
      <c r="K1047" s="21"/>
      <c r="L1047" s="21"/>
      <c r="M1047" s="18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spans="1:26" ht="16.5" customHeight="1">
      <c r="A1048" s="6"/>
      <c r="B1048" s="5"/>
      <c r="C1048" s="22"/>
      <c r="D1048" s="18"/>
      <c r="E1048" s="38"/>
      <c r="F1048" s="19"/>
      <c r="G1048" s="40"/>
      <c r="H1048" s="19" t="str">
        <f t="shared" si="39"/>
        <v/>
      </c>
      <c r="I1048" s="18"/>
      <c r="J1048" s="20" t="str">
        <f t="shared" si="40"/>
        <v/>
      </c>
      <c r="K1048" s="21"/>
      <c r="L1048" s="21"/>
      <c r="M1048" s="18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spans="1:26" ht="19.5" customHeight="1">
      <c r="A1049" s="6"/>
      <c r="B1049" s="5"/>
      <c r="C1049" s="17"/>
      <c r="D1049" s="18"/>
      <c r="E1049" s="18"/>
      <c r="F1049" s="19"/>
      <c r="G1049" s="40"/>
      <c r="H1049" s="19" t="str">
        <f t="shared" si="39"/>
        <v/>
      </c>
      <c r="I1049" s="18"/>
      <c r="J1049" s="20" t="str">
        <f t="shared" si="40"/>
        <v/>
      </c>
      <c r="K1049" s="21"/>
      <c r="L1049" s="21"/>
      <c r="M1049" s="18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spans="1:26" ht="19.5" customHeight="1">
      <c r="A1050" s="6"/>
      <c r="B1050" s="5"/>
      <c r="C1050" s="23"/>
      <c r="D1050" s="24"/>
      <c r="E1050" s="18"/>
      <c r="F1050" s="19"/>
      <c r="G1050" s="25"/>
      <c r="H1050" s="25" t="str">
        <f t="shared" si="39"/>
        <v/>
      </c>
      <c r="I1050" s="24"/>
      <c r="J1050" s="20" t="str">
        <f t="shared" si="40"/>
        <v/>
      </c>
      <c r="K1050" s="21"/>
      <c r="L1050" s="21"/>
      <c r="M1050" s="18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spans="1:26" ht="19.5" customHeight="1">
      <c r="A1051" s="6" t="s">
        <v>4</v>
      </c>
      <c r="B1051" s="5">
        <f>SUM(F1051:F1060)</f>
        <v>85</v>
      </c>
      <c r="C1051" s="26"/>
      <c r="D1051" s="18" t="e">
        <f>IF(菜單→請菜名都修改這個!#REF!="","",菜單→請菜名都修改這個!#REF!)</f>
        <v>#REF!</v>
      </c>
      <c r="E1051" s="57" t="s">
        <v>204</v>
      </c>
      <c r="F1051" s="19">
        <v>55</v>
      </c>
      <c r="G1051" s="275"/>
      <c r="H1051" s="19" t="str">
        <f t="shared" si="39"/>
        <v>g</v>
      </c>
      <c r="I1051" s="18"/>
      <c r="J1051" s="20" t="str">
        <f t="shared" si="40"/>
        <v>杏鮑菇D原料55g</v>
      </c>
      <c r="K1051" s="21" t="str">
        <f>$J1051&amp;"+"&amp;$J1052&amp;"+"&amp;$J1053&amp;"+"&amp;$J1054&amp;"+"&amp;J1055&amp;"+"&amp;J1056&amp;"+"&amp;J1057&amp;"+"&amp;$J1058&amp;"+"&amp;$J1059&amp;"+"&amp;$J1060</f>
        <v>杏鮑菇D原料55g+冷凍青花菜20g+彩椒角10g+++++++</v>
      </c>
      <c r="L1051" s="21" t="s">
        <v>170</v>
      </c>
      <c r="M1051" s="18" t="str">
        <f>IF($I1051="","",$I1051)</f>
        <v/>
      </c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19.5" customHeight="1">
      <c r="A1052" s="6"/>
      <c r="B1052" s="5"/>
      <c r="C1052" s="17"/>
      <c r="D1052" s="28"/>
      <c r="E1052" s="57" t="s">
        <v>207</v>
      </c>
      <c r="F1052" s="19">
        <v>20</v>
      </c>
      <c r="G1052" s="275"/>
      <c r="H1052" s="19" t="str">
        <f t="shared" si="39"/>
        <v>g</v>
      </c>
      <c r="I1052" s="18"/>
      <c r="J1052" s="20" t="str">
        <f t="shared" si="40"/>
        <v>冷凍青花菜20g</v>
      </c>
      <c r="K1052" s="21"/>
      <c r="L1052" s="21"/>
      <c r="M1052" s="18" t="str">
        <f>IF($I1052="","",$I1052)</f>
        <v/>
      </c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spans="1:26" ht="19.5" customHeight="1">
      <c r="A1053" s="6"/>
      <c r="B1053" s="5"/>
      <c r="C1053" s="17"/>
      <c r="D1053" s="18"/>
      <c r="E1053" s="57" t="s">
        <v>217</v>
      </c>
      <c r="F1053" s="19">
        <v>10</v>
      </c>
      <c r="G1053" s="275"/>
      <c r="H1053" s="19" t="str">
        <f t="shared" si="39"/>
        <v>g</v>
      </c>
      <c r="I1053" s="18"/>
      <c r="J1053" s="20" t="str">
        <f t="shared" si="40"/>
        <v>彩椒角10g</v>
      </c>
      <c r="K1053" s="21"/>
      <c r="L1053" s="21"/>
      <c r="M1053" s="18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spans="1:26" ht="19.5" customHeight="1">
      <c r="A1054" s="6"/>
      <c r="B1054" s="5"/>
      <c r="C1054" s="17"/>
      <c r="D1054" s="18"/>
      <c r="E1054" s="57"/>
      <c r="F1054" s="19"/>
      <c r="G1054" s="40"/>
      <c r="H1054" s="19" t="str">
        <f t="shared" si="39"/>
        <v/>
      </c>
      <c r="I1054" s="18"/>
      <c r="J1054" s="20" t="str">
        <f t="shared" si="40"/>
        <v/>
      </c>
      <c r="K1054" s="21"/>
      <c r="L1054" s="21"/>
      <c r="M1054" s="18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spans="1:26" ht="19.5" customHeight="1">
      <c r="A1055" s="6"/>
      <c r="B1055" s="5"/>
      <c r="C1055" s="17"/>
      <c r="D1055" s="18"/>
      <c r="E1055" s="58"/>
      <c r="F1055" s="19"/>
      <c r="G1055" s="40"/>
      <c r="H1055" s="19" t="str">
        <f t="shared" si="39"/>
        <v/>
      </c>
      <c r="I1055" s="18"/>
      <c r="J1055" s="20" t="str">
        <f t="shared" si="40"/>
        <v/>
      </c>
      <c r="K1055" s="21"/>
      <c r="L1055" s="21"/>
      <c r="M1055" s="18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spans="1:26" ht="19.5" customHeight="1">
      <c r="A1056" s="6"/>
      <c r="B1056" s="5"/>
      <c r="C1056" s="17"/>
      <c r="D1056" s="18"/>
      <c r="E1056" s="58"/>
      <c r="F1056" s="19"/>
      <c r="G1056" s="40"/>
      <c r="H1056" s="19" t="str">
        <f t="shared" si="39"/>
        <v/>
      </c>
      <c r="I1056" s="18"/>
      <c r="J1056" s="20" t="str">
        <f t="shared" si="40"/>
        <v/>
      </c>
      <c r="K1056" s="21"/>
      <c r="L1056" s="21"/>
      <c r="M1056" s="18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spans="1:26" ht="19.5" customHeight="1">
      <c r="A1057" s="6"/>
      <c r="B1057" s="5"/>
      <c r="C1057" s="17"/>
      <c r="D1057" s="18"/>
      <c r="E1057" s="58"/>
      <c r="F1057" s="19"/>
      <c r="G1057" s="40"/>
      <c r="H1057" s="19" t="str">
        <f t="shared" si="39"/>
        <v/>
      </c>
      <c r="I1057" s="18"/>
      <c r="J1057" s="20" t="str">
        <f t="shared" si="40"/>
        <v/>
      </c>
      <c r="K1057" s="21"/>
      <c r="L1057" s="21"/>
      <c r="M1057" s="18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spans="1:26" ht="19.5" customHeight="1">
      <c r="A1058" s="6"/>
      <c r="B1058" s="5"/>
      <c r="C1058" s="17"/>
      <c r="D1058" s="18"/>
      <c r="E1058" s="18"/>
      <c r="F1058" s="19"/>
      <c r="G1058" s="40"/>
      <c r="H1058" s="19" t="str">
        <f t="shared" si="39"/>
        <v/>
      </c>
      <c r="I1058" s="18"/>
      <c r="J1058" s="20" t="str">
        <f t="shared" si="40"/>
        <v/>
      </c>
      <c r="K1058" s="21"/>
      <c r="L1058" s="21"/>
      <c r="M1058" s="18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spans="1:26" ht="19.5" customHeight="1">
      <c r="A1059" s="6"/>
      <c r="B1059" s="5"/>
      <c r="C1059" s="17"/>
      <c r="D1059" s="18"/>
      <c r="E1059" s="18"/>
      <c r="F1059" s="19"/>
      <c r="G1059" s="40"/>
      <c r="H1059" s="19" t="str">
        <f t="shared" si="39"/>
        <v/>
      </c>
      <c r="I1059" s="18"/>
      <c r="J1059" s="20" t="str">
        <f t="shared" si="40"/>
        <v/>
      </c>
      <c r="K1059" s="21"/>
      <c r="L1059" s="21"/>
      <c r="M1059" s="18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spans="1:26" ht="19.5" customHeight="1">
      <c r="A1060" s="6"/>
      <c r="B1060" s="5"/>
      <c r="C1060" s="23"/>
      <c r="D1060" s="24"/>
      <c r="E1060" s="18"/>
      <c r="F1060" s="19"/>
      <c r="G1060" s="25"/>
      <c r="H1060" s="25" t="str">
        <f t="shared" si="39"/>
        <v/>
      </c>
      <c r="I1060" s="24"/>
      <c r="J1060" s="20" t="str">
        <f t="shared" si="40"/>
        <v/>
      </c>
      <c r="K1060" s="21"/>
      <c r="L1060" s="21"/>
      <c r="M1060" s="18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spans="1:26" ht="19.5" customHeight="1">
      <c r="A1061" s="6" t="s">
        <v>5</v>
      </c>
      <c r="B1061" s="5">
        <f>SUM(F1061:F1070)</f>
        <v>70</v>
      </c>
      <c r="C1061" s="17"/>
      <c r="D1061" s="18" t="e">
        <f>IF(菜單→請菜名都修改這個!#REF!="","",菜單→請菜名都修改這個!#REF!)</f>
        <v>#REF!</v>
      </c>
      <c r="E1061" s="57" t="s">
        <v>203</v>
      </c>
      <c r="F1061" s="40">
        <v>35</v>
      </c>
      <c r="G1061" s="275"/>
      <c r="H1061" s="19" t="str">
        <f t="shared" si="39"/>
        <v>g</v>
      </c>
      <c r="I1061" s="18"/>
      <c r="J1061" s="20" t="str">
        <f t="shared" si="40"/>
        <v>CAS殺菌液蛋35g</v>
      </c>
      <c r="K1061" s="21" t="str">
        <f>$J1061&amp;"+"&amp;$J1062&amp;"+"&amp;$J1063&amp;"+"&amp;$J1064&amp;"+"&amp;J1065&amp;"+"&amp;J1066&amp;"+"&amp;J1067&amp;"+"&amp;$J1068&amp;"+"&amp;$J1069&amp;"+"&amp;$J1070</f>
        <v>CAS殺菌液蛋35g+蕃茄中丁20g+非基改板豆腐小丁15g+++++++</v>
      </c>
      <c r="L1061" s="21" t="s">
        <v>171</v>
      </c>
      <c r="M1061" s="18" t="str">
        <f>IF($I1061="","",$I1061)</f>
        <v/>
      </c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spans="1:26" ht="19.5" customHeight="1">
      <c r="A1062" s="6"/>
      <c r="B1062" s="5"/>
      <c r="C1062" s="17"/>
      <c r="D1062" s="28"/>
      <c r="E1062" s="57" t="s">
        <v>216</v>
      </c>
      <c r="F1062" s="40">
        <v>20</v>
      </c>
      <c r="G1062" s="275"/>
      <c r="H1062" s="19" t="str">
        <f t="shared" si="39"/>
        <v>g</v>
      </c>
      <c r="I1062" s="18"/>
      <c r="J1062" s="20" t="str">
        <f t="shared" si="40"/>
        <v>蕃茄中丁20g</v>
      </c>
      <c r="K1062" s="21"/>
      <c r="L1062" s="21"/>
      <c r="M1062" s="18" t="str">
        <f>IF($I1062="","",$I1062)</f>
        <v/>
      </c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spans="1:26" ht="19.5" customHeight="1">
      <c r="A1063" s="6"/>
      <c r="B1063" s="5"/>
      <c r="C1063" s="17"/>
      <c r="D1063" s="18"/>
      <c r="E1063" s="57" t="s">
        <v>199</v>
      </c>
      <c r="F1063" s="40">
        <v>15</v>
      </c>
      <c r="G1063" s="275"/>
      <c r="H1063" s="19" t="str">
        <f t="shared" si="39"/>
        <v>g</v>
      </c>
      <c r="I1063" s="18"/>
      <c r="J1063" s="20" t="str">
        <f t="shared" si="40"/>
        <v>非基改板豆腐小丁15g</v>
      </c>
      <c r="K1063" s="21"/>
      <c r="L1063" s="21"/>
      <c r="M1063" s="18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spans="1:26" ht="19.5" customHeight="1">
      <c r="A1064" s="6"/>
      <c r="B1064" s="5"/>
      <c r="C1064" s="17"/>
      <c r="D1064" s="18"/>
      <c r="E1064" s="21"/>
      <c r="F1064" s="27"/>
      <c r="G1064" s="29"/>
      <c r="H1064" s="19" t="str">
        <f t="shared" si="39"/>
        <v/>
      </c>
      <c r="I1064" s="18"/>
      <c r="J1064" s="20" t="str">
        <f t="shared" si="40"/>
        <v/>
      </c>
      <c r="K1064" s="21"/>
      <c r="L1064" s="21"/>
      <c r="M1064" s="18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spans="1:26" ht="19.5" customHeight="1">
      <c r="A1065" s="6"/>
      <c r="B1065" s="5"/>
      <c r="C1065" s="17"/>
      <c r="D1065" s="18"/>
      <c r="E1065" s="18"/>
      <c r="F1065" s="19"/>
      <c r="G1065" s="40"/>
      <c r="H1065" s="19" t="str">
        <f t="shared" si="39"/>
        <v/>
      </c>
      <c r="I1065" s="18"/>
      <c r="J1065" s="20" t="str">
        <f t="shared" si="40"/>
        <v/>
      </c>
      <c r="K1065" s="21"/>
      <c r="L1065" s="21"/>
      <c r="M1065" s="18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spans="1:26" ht="19.5" customHeight="1">
      <c r="A1066" s="6"/>
      <c r="B1066" s="5"/>
      <c r="C1066" s="17"/>
      <c r="D1066" s="18"/>
      <c r="E1066" s="18"/>
      <c r="F1066" s="19"/>
      <c r="G1066" s="40"/>
      <c r="H1066" s="19" t="str">
        <f t="shared" si="39"/>
        <v/>
      </c>
      <c r="I1066" s="18"/>
      <c r="J1066" s="20" t="str">
        <f t="shared" si="40"/>
        <v/>
      </c>
      <c r="K1066" s="21"/>
      <c r="L1066" s="21"/>
      <c r="M1066" s="18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spans="1:26" ht="19.5" customHeight="1">
      <c r="A1067" s="6"/>
      <c r="B1067" s="5"/>
      <c r="C1067" s="17"/>
      <c r="D1067" s="18"/>
      <c r="E1067" s="18"/>
      <c r="F1067" s="19"/>
      <c r="G1067" s="40"/>
      <c r="H1067" s="19" t="str">
        <f t="shared" si="39"/>
        <v/>
      </c>
      <c r="I1067" s="18"/>
      <c r="J1067" s="20" t="str">
        <f t="shared" si="40"/>
        <v/>
      </c>
      <c r="K1067" s="21"/>
      <c r="L1067" s="21"/>
      <c r="M1067" s="18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spans="1:26" ht="19.5" customHeight="1">
      <c r="A1068" s="6"/>
      <c r="B1068" s="5"/>
      <c r="C1068" s="17"/>
      <c r="D1068" s="18"/>
      <c r="E1068" s="18"/>
      <c r="F1068" s="19"/>
      <c r="G1068" s="40"/>
      <c r="H1068" s="19" t="str">
        <f t="shared" si="39"/>
        <v/>
      </c>
      <c r="I1068" s="18"/>
      <c r="J1068" s="20" t="str">
        <f t="shared" si="40"/>
        <v/>
      </c>
      <c r="K1068" s="21"/>
      <c r="L1068" s="21"/>
      <c r="M1068" s="18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spans="1:26" ht="19.5" customHeight="1">
      <c r="A1069" s="6"/>
      <c r="B1069" s="5"/>
      <c r="C1069" s="17"/>
      <c r="D1069" s="18"/>
      <c r="E1069" s="18"/>
      <c r="F1069" s="19"/>
      <c r="G1069" s="40"/>
      <c r="H1069" s="19" t="str">
        <f t="shared" si="39"/>
        <v/>
      </c>
      <c r="I1069" s="18"/>
      <c r="J1069" s="20" t="str">
        <f t="shared" si="40"/>
        <v/>
      </c>
      <c r="K1069" s="21"/>
      <c r="L1069" s="21"/>
      <c r="M1069" s="18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spans="1:26" ht="19.5" customHeight="1">
      <c r="A1070" s="6"/>
      <c r="B1070" s="5"/>
      <c r="C1070" s="23"/>
      <c r="D1070" s="24"/>
      <c r="E1070" s="24"/>
      <c r="F1070" s="25"/>
      <c r="G1070" s="25"/>
      <c r="H1070" s="25" t="str">
        <f t="shared" si="39"/>
        <v/>
      </c>
      <c r="I1070" s="24"/>
      <c r="J1070" s="20" t="str">
        <f t="shared" si="40"/>
        <v/>
      </c>
      <c r="K1070" s="21"/>
      <c r="L1070" s="21"/>
      <c r="M1070" s="18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spans="1:26" ht="19.5" customHeight="1">
      <c r="A1071" s="6" t="s">
        <v>6</v>
      </c>
      <c r="B1071" s="5">
        <f>SUM(F1071:F1080)</f>
        <v>80</v>
      </c>
      <c r="C1071" s="17"/>
      <c r="D1071" s="18" t="e">
        <f>IF(菜單→請菜名都修改這個!#REF!="","",菜單→請菜名都修改這個!#REF!)</f>
        <v>#REF!</v>
      </c>
      <c r="E1071" s="57" t="s">
        <v>178</v>
      </c>
      <c r="F1071" s="19">
        <v>80</v>
      </c>
      <c r="G1071" s="275"/>
      <c r="H1071" s="19" t="str">
        <f t="shared" si="39"/>
        <v>g</v>
      </c>
      <c r="I1071" s="18"/>
      <c r="J1071" s="20" t="str">
        <f t="shared" si="40"/>
        <v>有機時蔬80g</v>
      </c>
      <c r="K1071" s="21" t="str">
        <f>$J1071&amp;"+"&amp;$J1072&amp;"+"&amp;$J1073&amp;"+"&amp;$J1074&amp;"+"&amp;J1075&amp;"+"&amp;J1076&amp;"+"&amp;J1077&amp;"+"&amp;$J1078&amp;"+"&amp;$J1079&amp;"+"&amp;$J1080</f>
        <v>有機時蔬80g+++++++++</v>
      </c>
      <c r="L1071" s="21" t="s">
        <v>114</v>
      </c>
      <c r="M1071" s="18" t="str">
        <f>IF($I1071="","",$I1071)</f>
        <v/>
      </c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spans="1:26" ht="19.5" customHeight="1">
      <c r="A1072" s="6"/>
      <c r="B1072" s="5"/>
      <c r="C1072" s="17"/>
      <c r="D1072" s="28"/>
      <c r="E1072" s="18"/>
      <c r="F1072" s="19"/>
      <c r="G1072" s="40"/>
      <c r="H1072" s="19" t="str">
        <f t="shared" si="39"/>
        <v/>
      </c>
      <c r="I1072" s="18"/>
      <c r="J1072" s="20" t="str">
        <f t="shared" si="40"/>
        <v/>
      </c>
      <c r="K1072" s="21"/>
      <c r="L1072" s="21"/>
      <c r="M1072" s="18" t="str">
        <f>IF($I1072="","",$I1072)</f>
        <v/>
      </c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spans="1:26" ht="19.5" customHeight="1">
      <c r="A1073" s="6"/>
      <c r="B1073" s="5"/>
      <c r="C1073" s="17"/>
      <c r="D1073" s="18"/>
      <c r="E1073" s="18"/>
      <c r="F1073" s="19"/>
      <c r="G1073" s="40"/>
      <c r="H1073" s="19" t="str">
        <f t="shared" si="39"/>
        <v/>
      </c>
      <c r="I1073" s="18"/>
      <c r="J1073" s="20" t="str">
        <f t="shared" si="40"/>
        <v/>
      </c>
      <c r="K1073" s="21"/>
      <c r="L1073" s="21"/>
      <c r="M1073" s="18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spans="1:26" ht="19.5" customHeight="1">
      <c r="A1074" s="6"/>
      <c r="B1074" s="5"/>
      <c r="C1074" s="17"/>
      <c r="D1074" s="18"/>
      <c r="E1074" s="18"/>
      <c r="F1074" s="19"/>
      <c r="G1074" s="40"/>
      <c r="H1074" s="19" t="str">
        <f t="shared" si="39"/>
        <v/>
      </c>
      <c r="I1074" s="18"/>
      <c r="J1074" s="20" t="str">
        <f t="shared" si="40"/>
        <v/>
      </c>
      <c r="K1074" s="21"/>
      <c r="L1074" s="21"/>
      <c r="M1074" s="18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spans="1:26" ht="19.5" customHeight="1">
      <c r="A1075" s="6"/>
      <c r="B1075" s="5"/>
      <c r="C1075" s="17"/>
      <c r="D1075" s="18"/>
      <c r="E1075" s="18"/>
      <c r="F1075" s="19"/>
      <c r="G1075" s="40"/>
      <c r="H1075" s="19" t="str">
        <f t="shared" si="39"/>
        <v/>
      </c>
      <c r="I1075" s="18"/>
      <c r="J1075" s="20" t="str">
        <f t="shared" si="40"/>
        <v/>
      </c>
      <c r="K1075" s="21"/>
      <c r="L1075" s="21"/>
      <c r="M1075" s="18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spans="1:26" ht="19.5" customHeight="1">
      <c r="A1076" s="6"/>
      <c r="B1076" s="5"/>
      <c r="C1076" s="17"/>
      <c r="D1076" s="18"/>
      <c r="E1076" s="18"/>
      <c r="F1076" s="19"/>
      <c r="G1076" s="40"/>
      <c r="H1076" s="19" t="str">
        <f t="shared" si="39"/>
        <v/>
      </c>
      <c r="I1076" s="18"/>
      <c r="J1076" s="20" t="str">
        <f t="shared" si="40"/>
        <v/>
      </c>
      <c r="K1076" s="21"/>
      <c r="L1076" s="21"/>
      <c r="M1076" s="18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spans="1:26" ht="19.5" customHeight="1">
      <c r="A1077" s="6"/>
      <c r="B1077" s="5"/>
      <c r="C1077" s="17"/>
      <c r="D1077" s="18"/>
      <c r="E1077" s="18"/>
      <c r="F1077" s="19"/>
      <c r="G1077" s="40"/>
      <c r="H1077" s="19" t="str">
        <f t="shared" si="39"/>
        <v/>
      </c>
      <c r="I1077" s="18"/>
      <c r="J1077" s="20" t="str">
        <f t="shared" si="40"/>
        <v/>
      </c>
      <c r="K1077" s="21"/>
      <c r="L1077" s="21"/>
      <c r="M1077" s="18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spans="1:26" ht="19.5" customHeight="1">
      <c r="A1078" s="6"/>
      <c r="B1078" s="5"/>
      <c r="C1078" s="17"/>
      <c r="D1078" s="18"/>
      <c r="E1078" s="18"/>
      <c r="F1078" s="19"/>
      <c r="G1078" s="40"/>
      <c r="H1078" s="19" t="str">
        <f t="shared" si="39"/>
        <v/>
      </c>
      <c r="I1078" s="18"/>
      <c r="J1078" s="20" t="str">
        <f t="shared" si="40"/>
        <v/>
      </c>
      <c r="K1078" s="21"/>
      <c r="L1078" s="21"/>
      <c r="M1078" s="18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spans="1:26" ht="19.5" customHeight="1">
      <c r="A1079" s="6"/>
      <c r="B1079" s="5"/>
      <c r="C1079" s="17"/>
      <c r="D1079" s="18"/>
      <c r="E1079" s="18"/>
      <c r="F1079" s="19"/>
      <c r="G1079" s="40"/>
      <c r="H1079" s="19" t="str">
        <f t="shared" si="39"/>
        <v/>
      </c>
      <c r="I1079" s="18"/>
      <c r="J1079" s="20" t="str">
        <f t="shared" si="40"/>
        <v/>
      </c>
      <c r="K1079" s="21"/>
      <c r="L1079" s="21"/>
      <c r="M1079" s="18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spans="1:26" ht="19.5" customHeight="1">
      <c r="A1080" s="6"/>
      <c r="B1080" s="5"/>
      <c r="C1080" s="23"/>
      <c r="D1080" s="24"/>
      <c r="E1080" s="18"/>
      <c r="F1080" s="19"/>
      <c r="G1080" s="25"/>
      <c r="H1080" s="25" t="str">
        <f t="shared" si="39"/>
        <v/>
      </c>
      <c r="I1080" s="24"/>
      <c r="J1080" s="20" t="str">
        <f t="shared" si="40"/>
        <v/>
      </c>
      <c r="K1080" s="21"/>
      <c r="L1080" s="21"/>
      <c r="M1080" s="18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spans="1:26" ht="19.5" customHeight="1">
      <c r="A1081" s="6" t="s">
        <v>85</v>
      </c>
      <c r="B1081" s="5">
        <f>SUM(F1081:F1090)</f>
        <v>500</v>
      </c>
      <c r="C1081" s="17"/>
      <c r="D1081" s="18" t="e">
        <f>IF(菜單→請菜名都修改這個!#REF!="","",菜單→請菜名都修改這個!#REF!)</f>
        <v>#REF!</v>
      </c>
      <c r="E1081" s="57" t="s">
        <v>218</v>
      </c>
      <c r="F1081" s="40">
        <v>350</v>
      </c>
      <c r="G1081" s="275"/>
      <c r="H1081" s="19" t="str">
        <f t="shared" si="39"/>
        <v>g</v>
      </c>
      <c r="I1081" s="18"/>
      <c r="J1081" s="20" t="str">
        <f t="shared" si="40"/>
        <v>白蘿蔔片350g</v>
      </c>
      <c r="K1081" s="21" t="str">
        <f>$J1081&amp;"+"&amp;$J1082&amp;"+"&amp;$J1083&amp;"+"&amp;$J1084&amp;"+"&amp;J1085&amp;"+"&amp;J1086&amp;"+"&amp;J1087&amp;"+"&amp;$J1088&amp;"+"&amp;$J1089&amp;"+"&amp;$J1090</f>
        <v>白蘿蔔片350g+洋蔥絲150g+柴魚片(控湯用)+++++++</v>
      </c>
      <c r="L1081" s="21" t="s">
        <v>172</v>
      </c>
      <c r="M1081" s="18" t="str">
        <f>IF($I1081="","",$I1081)</f>
        <v/>
      </c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spans="1:26" ht="19.5" customHeight="1">
      <c r="A1082" s="6"/>
      <c r="B1082" s="5"/>
      <c r="C1082" s="17"/>
      <c r="D1082" s="28"/>
      <c r="E1082" s="57" t="s">
        <v>210</v>
      </c>
      <c r="F1082" s="40">
        <v>150</v>
      </c>
      <c r="G1082" s="275"/>
      <c r="H1082" s="19" t="str">
        <f t="shared" si="39"/>
        <v>g</v>
      </c>
      <c r="I1082" s="18"/>
      <c r="J1082" s="20" t="str">
        <f t="shared" si="40"/>
        <v>洋蔥絲150g</v>
      </c>
      <c r="K1082" s="21"/>
      <c r="L1082" s="21"/>
      <c r="M1082" s="18" t="str">
        <f>IF($I1082="","",$I1082)</f>
        <v/>
      </c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spans="1:26" ht="19.5" customHeight="1">
      <c r="A1083" s="6"/>
      <c r="B1083" s="5"/>
      <c r="C1083" s="17"/>
      <c r="D1083" s="18"/>
      <c r="E1083" s="57" t="s">
        <v>213</v>
      </c>
      <c r="F1083" s="40"/>
      <c r="G1083" s="275"/>
      <c r="H1083" s="19" t="str">
        <f t="shared" si="39"/>
        <v/>
      </c>
      <c r="I1083" s="18"/>
      <c r="J1083" s="20" t="str">
        <f t="shared" si="40"/>
        <v>柴魚片(控湯用)</v>
      </c>
      <c r="K1083" s="21"/>
      <c r="L1083" s="21"/>
      <c r="M1083" s="18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spans="1:26" ht="19.5" customHeight="1">
      <c r="A1084" s="6"/>
      <c r="B1084" s="5"/>
      <c r="C1084" s="17"/>
      <c r="D1084" s="18"/>
      <c r="E1084" s="57"/>
      <c r="F1084" s="40"/>
      <c r="G1084" s="40"/>
      <c r="H1084" s="19" t="str">
        <f t="shared" si="39"/>
        <v/>
      </c>
      <c r="I1084" s="18"/>
      <c r="J1084" s="20" t="str">
        <f t="shared" si="40"/>
        <v/>
      </c>
      <c r="K1084" s="21"/>
      <c r="L1084" s="21"/>
      <c r="M1084" s="18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spans="1:26" ht="19.5" customHeight="1">
      <c r="A1085" s="6"/>
      <c r="B1085" s="5"/>
      <c r="C1085" s="17"/>
      <c r="D1085" s="18"/>
      <c r="E1085" s="57"/>
      <c r="F1085" s="40"/>
      <c r="G1085" s="40"/>
      <c r="H1085" s="19" t="str">
        <f t="shared" si="39"/>
        <v/>
      </c>
      <c r="I1085" s="18"/>
      <c r="J1085" s="20" t="str">
        <f t="shared" si="40"/>
        <v/>
      </c>
      <c r="K1085" s="21"/>
      <c r="L1085" s="21"/>
      <c r="M1085" s="18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spans="1:26" ht="19.5" customHeight="1">
      <c r="A1086" s="6"/>
      <c r="B1086" s="5"/>
      <c r="C1086" s="17"/>
      <c r="D1086" s="18"/>
      <c r="E1086" s="18"/>
      <c r="F1086" s="19"/>
      <c r="G1086" s="40"/>
      <c r="H1086" s="19" t="str">
        <f t="shared" si="39"/>
        <v/>
      </c>
      <c r="I1086" s="18"/>
      <c r="J1086" s="20" t="str">
        <f t="shared" si="40"/>
        <v/>
      </c>
      <c r="K1086" s="21"/>
      <c r="L1086" s="21"/>
      <c r="M1086" s="18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spans="1:26" ht="19.5" customHeight="1">
      <c r="A1087" s="6"/>
      <c r="B1087" s="5"/>
      <c r="C1087" s="17"/>
      <c r="D1087" s="18"/>
      <c r="E1087" s="18"/>
      <c r="F1087" s="19"/>
      <c r="G1087" s="40"/>
      <c r="H1087" s="19" t="str">
        <f t="shared" si="39"/>
        <v/>
      </c>
      <c r="I1087" s="18"/>
      <c r="J1087" s="20" t="str">
        <f t="shared" si="40"/>
        <v/>
      </c>
      <c r="K1087" s="21"/>
      <c r="L1087" s="21"/>
      <c r="M1087" s="18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spans="1:26" ht="19.5" customHeight="1">
      <c r="A1088" s="6"/>
      <c r="B1088" s="5"/>
      <c r="C1088" s="17"/>
      <c r="D1088" s="18"/>
      <c r="E1088" s="18"/>
      <c r="F1088" s="19"/>
      <c r="G1088" s="40"/>
      <c r="H1088" s="19" t="str">
        <f t="shared" si="39"/>
        <v/>
      </c>
      <c r="I1088" s="18"/>
      <c r="J1088" s="20" t="str">
        <f t="shared" si="40"/>
        <v/>
      </c>
      <c r="K1088" s="21"/>
      <c r="L1088" s="21"/>
      <c r="M1088" s="18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spans="1:26" ht="19.5" customHeight="1">
      <c r="A1089" s="6"/>
      <c r="B1089" s="5"/>
      <c r="C1089" s="17"/>
      <c r="D1089" s="18"/>
      <c r="E1089" s="18"/>
      <c r="F1089" s="19"/>
      <c r="G1089" s="40"/>
      <c r="H1089" s="19" t="str">
        <f t="shared" si="39"/>
        <v/>
      </c>
      <c r="I1089" s="18"/>
      <c r="J1089" s="20" t="str">
        <f t="shared" si="40"/>
        <v/>
      </c>
      <c r="K1089" s="21"/>
      <c r="L1089" s="21"/>
      <c r="M1089" s="18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spans="1:26" ht="19.5" customHeight="1" thickBot="1">
      <c r="A1090" s="6"/>
      <c r="B1090" s="5"/>
      <c r="C1090" s="32"/>
      <c r="D1090" s="33"/>
      <c r="E1090" s="33"/>
      <c r="F1090" s="34"/>
      <c r="G1090" s="34"/>
      <c r="H1090" s="34" t="str">
        <f t="shared" si="39"/>
        <v/>
      </c>
      <c r="I1090" s="33"/>
      <c r="J1090" s="20" t="str">
        <f t="shared" si="40"/>
        <v/>
      </c>
      <c r="K1090" s="21"/>
      <c r="L1090" s="21"/>
      <c r="M1090" s="18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spans="1:26" ht="19.5" customHeight="1">
      <c r="A1091" s="6" t="s">
        <v>19</v>
      </c>
      <c r="B1091" s="5"/>
      <c r="C1091" s="39" t="e">
        <f>IF($D1091="","",$C$1041)</f>
        <v>#REF!</v>
      </c>
      <c r="D1091" s="36" t="str">
        <f>IF(菜單→請菜名都修改這個!$H$18="","",菜單→請菜名都修改這個!$H$18)</f>
        <v>水果</v>
      </c>
      <c r="E1091" s="36"/>
      <c r="F1091" s="37"/>
      <c r="G1091" s="37"/>
      <c r="H1091" s="37" t="str">
        <f t="shared" si="39"/>
        <v/>
      </c>
      <c r="I1091" s="36"/>
      <c r="J1091" s="20" t="str">
        <f t="shared" si="40"/>
        <v/>
      </c>
      <c r="K1091" s="21" t="str">
        <f>$J1091</f>
        <v/>
      </c>
      <c r="L1091" s="21" t="s">
        <v>86</v>
      </c>
      <c r="M1091" s="18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spans="1:26" ht="19.5" customHeight="1">
      <c r="A1092" s="6" t="s">
        <v>3</v>
      </c>
      <c r="B1092" s="5">
        <f>SUM(F1092:F1103)</f>
        <v>80</v>
      </c>
      <c r="C1092" s="17" t="e">
        <f>IF($D1092="","",菜單→請菜名都修改這個!#REF!)</f>
        <v>#REF!</v>
      </c>
      <c r="D1092" s="41" t="e">
        <f>IF(菜單→請菜名都修改這個!#REF!="","",菜單→請菜名都修改這個!#REF!)</f>
        <v>#REF!</v>
      </c>
      <c r="E1092" s="57" t="s">
        <v>200</v>
      </c>
      <c r="F1092" s="19">
        <v>65</v>
      </c>
      <c r="G1092" s="275"/>
      <c r="H1092" s="19" t="str">
        <f t="shared" si="39"/>
        <v>g</v>
      </c>
      <c r="I1092" s="18"/>
      <c r="J1092" s="20" t="str">
        <f t="shared" si="40"/>
        <v>白米65g</v>
      </c>
      <c r="K1092" s="21" t="str">
        <f>$J1092&amp;"+"&amp;$J1093&amp;"+"&amp;$J1094&amp;"+"&amp;$J1096&amp;"+"&amp;J1098&amp;"+"&amp;J1099&amp;"+"&amp;J1100&amp;"+"&amp;$J1101&amp;"+"&amp;$J1102&amp;"+"&amp;$J1103</f>
        <v>白米65g+糙米10g+胚芽米5g+++++++</v>
      </c>
      <c r="L1092" s="21" t="s">
        <v>173</v>
      </c>
      <c r="M1092" s="18" t="str">
        <f>IF($I1092="","",$I1092)</f>
        <v/>
      </c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spans="1:26" ht="19.5" customHeight="1">
      <c r="A1093" s="6"/>
      <c r="B1093" s="5"/>
      <c r="C1093" s="17"/>
      <c r="D1093" s="18"/>
      <c r="E1093" s="57" t="s">
        <v>201</v>
      </c>
      <c r="F1093" s="19">
        <v>10</v>
      </c>
      <c r="G1093" s="275"/>
      <c r="H1093" s="19" t="str">
        <f t="shared" si="39"/>
        <v>g</v>
      </c>
      <c r="I1093" s="18"/>
      <c r="J1093" s="20" t="str">
        <f t="shared" si="40"/>
        <v>糙米10g</v>
      </c>
      <c r="K1093" s="21"/>
      <c r="L1093" s="21"/>
      <c r="M1093" s="18" t="str">
        <f>IF($I1093="","",$I1093)</f>
        <v/>
      </c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spans="1:26" ht="19.5" customHeight="1">
      <c r="A1094" s="6"/>
      <c r="B1094" s="5"/>
      <c r="C1094" s="17"/>
      <c r="D1094" s="18"/>
      <c r="E1094" s="57" t="s">
        <v>202</v>
      </c>
      <c r="F1094" s="40">
        <v>5</v>
      </c>
      <c r="G1094" s="275"/>
      <c r="H1094" s="19" t="str">
        <f t="shared" si="39"/>
        <v>g</v>
      </c>
      <c r="I1094" s="18"/>
      <c r="J1094" s="20" t="str">
        <f t="shared" si="40"/>
        <v>胚芽米5g</v>
      </c>
      <c r="K1094" s="21"/>
      <c r="L1094" s="21"/>
      <c r="M1094" s="18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spans="1:26" s="79" customFormat="1" ht="19.5" customHeight="1">
      <c r="A1095" s="6"/>
      <c r="B1095" s="5"/>
      <c r="C1095" s="17"/>
      <c r="D1095" s="41"/>
      <c r="E1095" s="57"/>
      <c r="F1095" s="40"/>
      <c r="G1095" s="40"/>
      <c r="H1095" s="40" t="str">
        <f t="shared" ref="H1095" si="41">IF($F1095="","","g")</f>
        <v/>
      </c>
      <c r="I1095" s="41"/>
      <c r="J1095" s="20" t="str">
        <f t="shared" si="40"/>
        <v/>
      </c>
      <c r="K1095" s="21"/>
      <c r="L1095" s="21"/>
      <c r="M1095" s="41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spans="1:26" ht="19.5" customHeight="1">
      <c r="A1096" s="6"/>
      <c r="B1096" s="5"/>
      <c r="C1096" s="17"/>
      <c r="D1096" s="18"/>
      <c r="E1096" s="57"/>
      <c r="F1096" s="19"/>
      <c r="G1096" s="40"/>
      <c r="H1096" s="19" t="str">
        <f t="shared" si="39"/>
        <v/>
      </c>
      <c r="I1096" s="18"/>
      <c r="J1096" s="20" t="str">
        <f t="shared" si="40"/>
        <v/>
      </c>
      <c r="K1096" s="21"/>
      <c r="L1096" s="21"/>
      <c r="M1096" s="18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spans="1:26" s="79" customFormat="1" ht="19.5" customHeight="1">
      <c r="A1097" s="6"/>
      <c r="B1097" s="5"/>
      <c r="C1097" s="17"/>
      <c r="D1097" s="41"/>
      <c r="E1097" s="57"/>
      <c r="F1097" s="40"/>
      <c r="G1097" s="40"/>
      <c r="H1097" s="40" t="str">
        <f t="shared" ref="H1097" si="42">IF($F1097="","","g")</f>
        <v/>
      </c>
      <c r="I1097" s="41"/>
      <c r="J1097" s="20" t="str">
        <f t="shared" si="40"/>
        <v/>
      </c>
      <c r="K1097" s="21"/>
      <c r="L1097" s="21"/>
      <c r="M1097" s="41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spans="1:26" ht="19.5" customHeight="1">
      <c r="A1098" s="6"/>
      <c r="B1098" s="5"/>
      <c r="C1098" s="17"/>
      <c r="D1098" s="18"/>
      <c r="E1098" s="57"/>
      <c r="F1098" s="19"/>
      <c r="G1098" s="40"/>
      <c r="H1098" s="19" t="str">
        <f t="shared" si="39"/>
        <v/>
      </c>
      <c r="I1098" s="18"/>
      <c r="J1098" s="20" t="str">
        <f t="shared" si="40"/>
        <v/>
      </c>
      <c r="K1098" s="21"/>
      <c r="L1098" s="21"/>
      <c r="M1098" s="18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spans="1:26" ht="19.5" customHeight="1">
      <c r="A1099" s="6"/>
      <c r="B1099" s="5"/>
      <c r="C1099" s="17"/>
      <c r="D1099" s="18"/>
      <c r="E1099" s="57"/>
      <c r="F1099" s="19"/>
      <c r="G1099" s="40"/>
      <c r="H1099" s="19" t="str">
        <f t="shared" si="39"/>
        <v/>
      </c>
      <c r="I1099" s="18"/>
      <c r="J1099" s="20" t="str">
        <f t="shared" si="40"/>
        <v/>
      </c>
      <c r="K1099" s="21"/>
      <c r="L1099" s="21"/>
      <c r="M1099" s="18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spans="1:26" ht="19.5" customHeight="1">
      <c r="A1100" s="6"/>
      <c r="B1100" s="5"/>
      <c r="C1100" s="17"/>
      <c r="D1100" s="18"/>
      <c r="E1100" s="57"/>
      <c r="F1100" s="19"/>
      <c r="G1100" s="40"/>
      <c r="H1100" s="19" t="str">
        <f t="shared" si="39"/>
        <v/>
      </c>
      <c r="I1100" s="18"/>
      <c r="J1100" s="20" t="str">
        <f t="shared" si="40"/>
        <v/>
      </c>
      <c r="K1100" s="21"/>
      <c r="L1100" s="21"/>
      <c r="M1100" s="18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spans="1:26" ht="16.5" customHeight="1">
      <c r="A1101" s="6"/>
      <c r="B1101" s="5"/>
      <c r="C1101" s="22"/>
      <c r="D1101" s="18"/>
      <c r="E1101" s="38"/>
      <c r="F1101" s="19"/>
      <c r="G1101" s="40"/>
      <c r="H1101" s="19" t="str">
        <f t="shared" si="39"/>
        <v/>
      </c>
      <c r="I1101" s="18"/>
      <c r="J1101" s="20" t="str">
        <f t="shared" si="40"/>
        <v/>
      </c>
      <c r="K1101" s="21"/>
      <c r="L1101" s="21"/>
      <c r="M1101" s="18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spans="1:26" ht="19.5" customHeight="1">
      <c r="A1102" s="6"/>
      <c r="B1102" s="5"/>
      <c r="C1102" s="17"/>
      <c r="D1102" s="18"/>
      <c r="E1102" s="18"/>
      <c r="F1102" s="19"/>
      <c r="G1102" s="40"/>
      <c r="H1102" s="19" t="str">
        <f t="shared" si="39"/>
        <v/>
      </c>
      <c r="I1102" s="18"/>
      <c r="J1102" s="20" t="str">
        <f t="shared" si="40"/>
        <v/>
      </c>
      <c r="K1102" s="21"/>
      <c r="L1102" s="21"/>
      <c r="M1102" s="18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spans="1:26" ht="19.5" customHeight="1">
      <c r="A1103" s="6"/>
      <c r="B1103" s="5"/>
      <c r="C1103" s="23"/>
      <c r="D1103" s="24"/>
      <c r="E1103" s="18"/>
      <c r="F1103" s="19"/>
      <c r="G1103" s="25"/>
      <c r="H1103" s="25" t="str">
        <f t="shared" si="39"/>
        <v/>
      </c>
      <c r="I1103" s="24"/>
      <c r="J1103" s="20" t="str">
        <f t="shared" si="40"/>
        <v/>
      </c>
      <c r="K1103" s="21"/>
      <c r="L1103" s="21"/>
      <c r="M1103" s="18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spans="1:26" ht="19.5" customHeight="1">
      <c r="A1104" s="6" t="s">
        <v>4</v>
      </c>
      <c r="B1104" s="5">
        <f>SUM(F1104:F1114)</f>
        <v>11</v>
      </c>
      <c r="C1104" s="26"/>
      <c r="D1104" s="41" t="e">
        <f>IF(菜單→請菜名都修改這個!#REF!="","",菜單→請菜名都修改這個!#REF!)</f>
        <v>#REF!</v>
      </c>
      <c r="E1104" s="57" t="s">
        <v>219</v>
      </c>
      <c r="F1104" s="44">
        <v>1</v>
      </c>
      <c r="G1104" s="277"/>
      <c r="H1104" s="85" t="s">
        <v>214</v>
      </c>
      <c r="I1104" s="18"/>
      <c r="J1104" s="20" t="str">
        <f t="shared" si="40"/>
        <v>水鯊魚片120p1片</v>
      </c>
      <c r="K1104" s="21" t="str">
        <f>$J1104&amp;"+"&amp;$J1106&amp;"+"&amp;$J1107&amp;"+"&amp;$J1108&amp;"+"&amp;J1109&amp;"+"&amp;J1110&amp;"+"&amp;J1111&amp;"+"&amp;$J1112&amp;"+"&amp;$J1113&amp;"+"&amp;$J1114</f>
        <v>水鯊魚片120p1片+檸檬汁++++++++</v>
      </c>
      <c r="L1104" s="21" t="s">
        <v>174</v>
      </c>
      <c r="M1104" s="18" t="str">
        <f>IF($I1104="","",$I1104)</f>
        <v/>
      </c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spans="1:26" s="79" customFormat="1" ht="19.5" customHeight="1">
      <c r="A1105" s="6"/>
      <c r="B1105" s="5"/>
      <c r="C1105" s="26"/>
      <c r="D1105" s="28"/>
      <c r="E1105" s="57" t="s">
        <v>210</v>
      </c>
      <c r="F1105" s="49">
        <v>10</v>
      </c>
      <c r="G1105" s="277"/>
      <c r="H1105" s="40" t="str">
        <f t="shared" ref="H1105" si="43">IF($F1105="","","g")</f>
        <v>g</v>
      </c>
      <c r="I1105" s="41"/>
      <c r="J1105" s="20" t="str">
        <f t="shared" si="40"/>
        <v>洋蔥絲10g</v>
      </c>
      <c r="K1105" s="21"/>
      <c r="L1105" s="21"/>
      <c r="M1105" s="41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spans="1:26" ht="19.5" customHeight="1">
      <c r="A1106" s="6"/>
      <c r="B1106" s="5"/>
      <c r="C1106" s="17"/>
      <c r="D1106" s="28"/>
      <c r="E1106" s="57" t="s">
        <v>220</v>
      </c>
      <c r="F1106" s="44"/>
      <c r="G1106" s="277"/>
      <c r="H1106" s="19" t="str">
        <f t="shared" si="39"/>
        <v/>
      </c>
      <c r="I1106" s="18"/>
      <c r="J1106" s="20" t="str">
        <f t="shared" si="40"/>
        <v>檸檬汁</v>
      </c>
      <c r="K1106" s="21"/>
      <c r="L1106" s="21"/>
      <c r="M1106" s="18" t="str">
        <f>IF($I1106="","",$I1106)</f>
        <v/>
      </c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spans="1:26" ht="19.5" customHeight="1">
      <c r="A1107" s="6"/>
      <c r="B1107" s="5"/>
      <c r="C1107" s="17"/>
      <c r="D1107" s="18"/>
      <c r="E1107" s="57"/>
      <c r="F1107" s="44"/>
      <c r="G1107" s="49"/>
      <c r="H1107" s="19" t="str">
        <f t="shared" si="39"/>
        <v/>
      </c>
      <c r="I1107" s="18"/>
      <c r="J1107" s="20" t="str">
        <f t="shared" si="40"/>
        <v/>
      </c>
      <c r="K1107" s="21"/>
      <c r="L1107" s="21"/>
      <c r="M1107" s="18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spans="1:26" ht="19.5" customHeight="1">
      <c r="A1108" s="6"/>
      <c r="B1108" s="5"/>
      <c r="C1108" s="17"/>
      <c r="D1108" s="18"/>
      <c r="E1108" s="57"/>
      <c r="F1108" s="44"/>
      <c r="G1108" s="49"/>
      <c r="H1108" s="19" t="str">
        <f t="shared" si="39"/>
        <v/>
      </c>
      <c r="I1108" s="18"/>
      <c r="J1108" s="20" t="str">
        <f t="shared" si="40"/>
        <v/>
      </c>
      <c r="K1108" s="21"/>
      <c r="L1108" s="21"/>
      <c r="M1108" s="18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spans="1:26" ht="19.5" customHeight="1">
      <c r="A1109" s="6"/>
      <c r="B1109" s="5"/>
      <c r="C1109" s="17"/>
      <c r="D1109" s="18"/>
      <c r="E1109" s="57"/>
      <c r="F1109" s="44"/>
      <c r="G1109" s="49"/>
      <c r="H1109" s="19" t="str">
        <f t="shared" si="39"/>
        <v/>
      </c>
      <c r="I1109" s="18"/>
      <c r="J1109" s="20" t="str">
        <f t="shared" si="40"/>
        <v/>
      </c>
      <c r="K1109" s="21"/>
      <c r="L1109" s="21"/>
      <c r="M1109" s="18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spans="1:26" ht="19.5" customHeight="1">
      <c r="A1110" s="6"/>
      <c r="B1110" s="5"/>
      <c r="C1110" s="17"/>
      <c r="D1110" s="18"/>
      <c r="E1110" s="57"/>
      <c r="F1110" s="44"/>
      <c r="G1110" s="49"/>
      <c r="H1110" s="19" t="str">
        <f t="shared" si="39"/>
        <v/>
      </c>
      <c r="I1110" s="18"/>
      <c r="J1110" s="20" t="str">
        <f t="shared" si="40"/>
        <v/>
      </c>
      <c r="K1110" s="21"/>
      <c r="L1110" s="21"/>
      <c r="M1110" s="18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spans="1:26" ht="19.5" customHeight="1">
      <c r="A1111" s="6"/>
      <c r="B1111" s="5"/>
      <c r="C1111" s="17"/>
      <c r="D1111" s="18"/>
      <c r="E1111" s="57"/>
      <c r="F1111" s="19"/>
      <c r="G1111" s="40"/>
      <c r="H1111" s="19" t="str">
        <f t="shared" si="39"/>
        <v/>
      </c>
      <c r="I1111" s="18"/>
      <c r="J1111" s="20" t="str">
        <f t="shared" si="40"/>
        <v/>
      </c>
      <c r="K1111" s="21"/>
      <c r="L1111" s="21"/>
      <c r="M1111" s="18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spans="1:26" ht="19.5" customHeight="1">
      <c r="A1112" s="6"/>
      <c r="B1112" s="5"/>
      <c r="C1112" s="17"/>
      <c r="D1112" s="18"/>
      <c r="E1112" s="57"/>
      <c r="F1112" s="19"/>
      <c r="G1112" s="40"/>
      <c r="H1112" s="19" t="str">
        <f t="shared" si="39"/>
        <v/>
      </c>
      <c r="I1112" s="18"/>
      <c r="J1112" s="20" t="str">
        <f t="shared" si="40"/>
        <v/>
      </c>
      <c r="K1112" s="21"/>
      <c r="L1112" s="21"/>
      <c r="M1112" s="18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spans="1:26" ht="19.5" customHeight="1">
      <c r="A1113" s="6"/>
      <c r="B1113" s="5"/>
      <c r="C1113" s="17"/>
      <c r="D1113" s="18"/>
      <c r="E1113" s="57"/>
      <c r="F1113" s="19"/>
      <c r="G1113" s="40"/>
      <c r="H1113" s="19" t="str">
        <f t="shared" si="39"/>
        <v/>
      </c>
      <c r="I1113" s="18"/>
      <c r="J1113" s="20" t="str">
        <f t="shared" si="40"/>
        <v/>
      </c>
      <c r="K1113" s="21"/>
      <c r="L1113" s="21"/>
      <c r="M1113" s="18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spans="1:26" ht="19.5" customHeight="1">
      <c r="A1114" s="6"/>
      <c r="B1114" s="5"/>
      <c r="C1114" s="23"/>
      <c r="D1114" s="24"/>
      <c r="E1114" s="57"/>
      <c r="F1114" s="19"/>
      <c r="G1114" s="25"/>
      <c r="H1114" s="25" t="str">
        <f t="shared" si="39"/>
        <v/>
      </c>
      <c r="I1114" s="24"/>
      <c r="J1114" s="20" t="str">
        <f t="shared" si="40"/>
        <v/>
      </c>
      <c r="K1114" s="21"/>
      <c r="L1114" s="21"/>
      <c r="M1114" s="18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spans="1:26" ht="19.5" customHeight="1">
      <c r="A1115" s="6" t="s">
        <v>5</v>
      </c>
      <c r="B1115" s="5">
        <f>SUM(F1115:F1124)</f>
        <v>70</v>
      </c>
      <c r="C1115" s="17"/>
      <c r="D1115" s="41" t="e">
        <f>IF(菜單→請菜名都修改這個!#REF!="","",菜單→請菜名都修改這個!#REF!)</f>
        <v>#REF!</v>
      </c>
      <c r="E1115" s="57" t="s">
        <v>221</v>
      </c>
      <c r="F1115" s="19">
        <v>40</v>
      </c>
      <c r="G1115" s="275"/>
      <c r="H1115" s="40" t="str">
        <f t="shared" ref="H1115" si="44">IF($F1115="","","g")</f>
        <v>g</v>
      </c>
      <c r="I1115" s="18"/>
      <c r="J1115" s="20" t="str">
        <f t="shared" si="40"/>
        <v>海帶絲40g</v>
      </c>
      <c r="K1115" s="21" t="str">
        <f>$J1115&amp;"+"&amp;$J1116&amp;"+"&amp;$J1117&amp;"+"&amp;$J1118&amp;"+"&amp;J1119&amp;"+"&amp;J1120&amp;"+"&amp;J1121&amp;"+"&amp;$J1122&amp;"+"&amp;$J1123&amp;"+"&amp;$J1124</f>
        <v>海帶絲40g+非基改細干絲20g+紅蘿蔔絲5g+肉絲5g++++++</v>
      </c>
      <c r="L1115" s="21" t="s">
        <v>175</v>
      </c>
      <c r="M1115" s="18" t="str">
        <f>IF($I1115="","",$I1115)</f>
        <v/>
      </c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spans="1:26" ht="19.5" customHeight="1">
      <c r="A1116" s="6"/>
      <c r="B1116" s="5"/>
      <c r="C1116" s="17"/>
      <c r="D1116" s="28"/>
      <c r="E1116" s="57" t="s">
        <v>222</v>
      </c>
      <c r="F1116" s="19">
        <v>20</v>
      </c>
      <c r="G1116" s="275"/>
      <c r="H1116" s="19" t="str">
        <f t="shared" si="39"/>
        <v>g</v>
      </c>
      <c r="I1116" s="18"/>
      <c r="J1116" s="20" t="str">
        <f t="shared" si="40"/>
        <v>非基改細干絲20g</v>
      </c>
      <c r="K1116" s="21"/>
      <c r="L1116" s="21"/>
      <c r="M1116" s="18" t="str">
        <f>IF($I1116="","",$I1116)</f>
        <v/>
      </c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spans="1:26" ht="19.5" customHeight="1">
      <c r="A1117" s="6"/>
      <c r="B1117" s="5"/>
      <c r="C1117" s="17"/>
      <c r="D1117" s="18"/>
      <c r="E1117" s="57" t="s">
        <v>211</v>
      </c>
      <c r="F1117" s="19">
        <v>5</v>
      </c>
      <c r="G1117" s="275"/>
      <c r="H1117" s="19" t="str">
        <f t="shared" si="39"/>
        <v>g</v>
      </c>
      <c r="I1117" s="18"/>
      <c r="J1117" s="20" t="str">
        <f t="shared" si="40"/>
        <v>紅蘿蔔絲5g</v>
      </c>
      <c r="K1117" s="21"/>
      <c r="L1117" s="21"/>
      <c r="M1117" s="18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spans="1:26" ht="19.5" customHeight="1">
      <c r="A1118" s="6"/>
      <c r="B1118" s="5"/>
      <c r="C1118" s="17"/>
      <c r="D1118" s="18"/>
      <c r="E1118" s="57" t="s">
        <v>223</v>
      </c>
      <c r="F1118" s="19">
        <v>5</v>
      </c>
      <c r="G1118" s="275"/>
      <c r="H1118" s="19" t="str">
        <f t="shared" si="39"/>
        <v>g</v>
      </c>
      <c r="I1118" s="18"/>
      <c r="J1118" s="20" t="str">
        <f t="shared" si="40"/>
        <v>肉絲5g</v>
      </c>
      <c r="K1118" s="21"/>
      <c r="L1118" s="21"/>
      <c r="M1118" s="18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spans="1:26" ht="19.5" customHeight="1">
      <c r="A1119" s="6"/>
      <c r="B1119" s="5"/>
      <c r="C1119" s="17"/>
      <c r="D1119" s="18"/>
      <c r="E1119" s="57"/>
      <c r="F1119" s="19"/>
      <c r="G1119" s="40"/>
      <c r="H1119" s="19" t="str">
        <f t="shared" si="39"/>
        <v/>
      </c>
      <c r="I1119" s="18"/>
      <c r="J1119" s="20" t="str">
        <f t="shared" si="40"/>
        <v/>
      </c>
      <c r="K1119" s="21"/>
      <c r="L1119" s="21"/>
      <c r="M1119" s="18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spans="1:26" ht="19.5" customHeight="1">
      <c r="A1120" s="6"/>
      <c r="B1120" s="5"/>
      <c r="C1120" s="17"/>
      <c r="D1120" s="18"/>
      <c r="E1120" s="57"/>
      <c r="F1120" s="19"/>
      <c r="G1120" s="40"/>
      <c r="H1120" s="19" t="str">
        <f t="shared" si="39"/>
        <v/>
      </c>
      <c r="I1120" s="18"/>
      <c r="J1120" s="20" t="str">
        <f t="shared" si="40"/>
        <v/>
      </c>
      <c r="K1120" s="21"/>
      <c r="L1120" s="21"/>
      <c r="M1120" s="18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spans="1:26" ht="19.5" customHeight="1">
      <c r="A1121" s="6"/>
      <c r="B1121" s="5"/>
      <c r="C1121" s="17"/>
      <c r="D1121" s="18"/>
      <c r="E1121" s="57"/>
      <c r="F1121" s="19"/>
      <c r="G1121" s="40"/>
      <c r="H1121" s="19" t="str">
        <f t="shared" si="39"/>
        <v/>
      </c>
      <c r="I1121" s="18"/>
      <c r="J1121" s="20" t="str">
        <f t="shared" si="40"/>
        <v/>
      </c>
      <c r="K1121" s="21"/>
      <c r="L1121" s="21"/>
      <c r="M1121" s="18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spans="1:26" ht="19.5" customHeight="1">
      <c r="A1122" s="6"/>
      <c r="B1122" s="5"/>
      <c r="C1122" s="17"/>
      <c r="D1122" s="18"/>
      <c r="E1122" s="57"/>
      <c r="F1122" s="19"/>
      <c r="G1122" s="40"/>
      <c r="H1122" s="19" t="str">
        <f t="shared" si="39"/>
        <v/>
      </c>
      <c r="I1122" s="18"/>
      <c r="J1122" s="20" t="str">
        <f t="shared" si="40"/>
        <v/>
      </c>
      <c r="K1122" s="21"/>
      <c r="L1122" s="21"/>
      <c r="M1122" s="18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spans="1:26" ht="19.5" customHeight="1">
      <c r="A1123" s="6"/>
      <c r="B1123" s="5"/>
      <c r="C1123" s="17"/>
      <c r="D1123" s="18"/>
      <c r="E1123" s="57"/>
      <c r="F1123" s="19"/>
      <c r="G1123" s="40"/>
      <c r="H1123" s="19" t="str">
        <f t="shared" si="39"/>
        <v/>
      </c>
      <c r="I1123" s="18"/>
      <c r="J1123" s="20" t="str">
        <f t="shared" si="40"/>
        <v/>
      </c>
      <c r="K1123" s="21"/>
      <c r="L1123" s="21"/>
      <c r="M1123" s="18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spans="1:26" ht="19.5" customHeight="1">
      <c r="A1124" s="6"/>
      <c r="B1124" s="5"/>
      <c r="C1124" s="23"/>
      <c r="D1124" s="24"/>
      <c r="E1124" s="57"/>
      <c r="F1124" s="25"/>
      <c r="G1124" s="25"/>
      <c r="H1124" s="25" t="str">
        <f t="shared" si="39"/>
        <v/>
      </c>
      <c r="I1124" s="24"/>
      <c r="J1124" s="20" t="str">
        <f t="shared" si="40"/>
        <v/>
      </c>
      <c r="K1124" s="21"/>
      <c r="L1124" s="21"/>
      <c r="M1124" s="18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spans="1:26" s="79" customFormat="1" ht="19.5" customHeight="1">
      <c r="A1125" s="6"/>
      <c r="B1125" s="5"/>
      <c r="C1125" s="23"/>
      <c r="D1125" s="24"/>
      <c r="E1125" s="57"/>
      <c r="F1125" s="25"/>
      <c r="G1125" s="25"/>
      <c r="H1125" s="40" t="str">
        <f t="shared" ref="H1125" si="45">IF($F1125="","","g")</f>
        <v/>
      </c>
      <c r="I1125" s="24"/>
      <c r="J1125" s="20"/>
      <c r="K1125" s="21"/>
      <c r="L1125" s="21"/>
      <c r="M1125" s="41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spans="1:26" ht="19.5" customHeight="1">
      <c r="A1126" s="6" t="s">
        <v>6</v>
      </c>
      <c r="B1126" s="5">
        <f>SUM(F1126:F1135)</f>
        <v>80</v>
      </c>
      <c r="C1126" s="17"/>
      <c r="D1126" s="41" t="e">
        <f>IF(菜單→請菜名都修改這個!#REF!="","",菜單→請菜名都修改這個!#REF!)</f>
        <v>#REF!</v>
      </c>
      <c r="E1126" s="58" t="s">
        <v>190</v>
      </c>
      <c r="F1126" s="19">
        <v>80</v>
      </c>
      <c r="G1126" s="275"/>
      <c r="H1126" s="19" t="str">
        <f t="shared" si="39"/>
        <v>g</v>
      </c>
      <c r="I1126" s="18"/>
      <c r="J1126" s="20" t="str">
        <f t="shared" si="40"/>
        <v>時蔬80g</v>
      </c>
      <c r="K1126" s="21" t="str">
        <f>$J1126&amp;"+"&amp;$J1127&amp;"+"&amp;$J1128&amp;"+"&amp;$J1129&amp;"+"&amp;J1130&amp;"+"&amp;J1131&amp;"+"&amp;J1132&amp;"+"&amp;$J1133&amp;"+"&amp;$J1134&amp;"+"&amp;$J1135</f>
        <v>時蔬80g+++++++++</v>
      </c>
      <c r="L1126" s="21" t="s">
        <v>84</v>
      </c>
      <c r="M1126" s="18" t="str">
        <f>IF($I1126="","",$I1126)</f>
        <v/>
      </c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spans="1:26" ht="19.5" customHeight="1">
      <c r="A1127" s="6"/>
      <c r="B1127" s="5"/>
      <c r="C1127" s="17"/>
      <c r="D1127" s="28"/>
      <c r="E1127" s="18"/>
      <c r="F1127" s="19"/>
      <c r="G1127" s="40"/>
      <c r="H1127" s="19" t="str">
        <f t="shared" si="39"/>
        <v/>
      </c>
      <c r="I1127" s="18"/>
      <c r="J1127" s="20" t="str">
        <f t="shared" si="40"/>
        <v/>
      </c>
      <c r="K1127" s="21"/>
      <c r="L1127" s="21"/>
      <c r="M1127" s="18" t="str">
        <f>IF($I1127="","",$I1127)</f>
        <v/>
      </c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spans="1:26" ht="19.5" customHeight="1">
      <c r="A1128" s="6"/>
      <c r="B1128" s="5"/>
      <c r="C1128" s="17"/>
      <c r="D1128" s="18"/>
      <c r="E1128" s="18"/>
      <c r="F1128" s="19"/>
      <c r="G1128" s="40"/>
      <c r="H1128" s="19" t="str">
        <f t="shared" si="39"/>
        <v/>
      </c>
      <c r="I1128" s="18"/>
      <c r="J1128" s="20" t="str">
        <f t="shared" si="40"/>
        <v/>
      </c>
      <c r="K1128" s="21"/>
      <c r="L1128" s="21"/>
      <c r="M1128" s="18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spans="1:26" ht="19.5" customHeight="1">
      <c r="A1129" s="6"/>
      <c r="B1129" s="5"/>
      <c r="C1129" s="17"/>
      <c r="D1129" s="18"/>
      <c r="E1129" s="18"/>
      <c r="F1129" s="19"/>
      <c r="G1129" s="40"/>
      <c r="H1129" s="19" t="str">
        <f t="shared" si="39"/>
        <v/>
      </c>
      <c r="I1129" s="18"/>
      <c r="J1129" s="20" t="str">
        <f t="shared" si="40"/>
        <v/>
      </c>
      <c r="K1129" s="21"/>
      <c r="L1129" s="21"/>
      <c r="M1129" s="18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spans="1:26" ht="19.5" customHeight="1">
      <c r="A1130" s="6"/>
      <c r="B1130" s="5"/>
      <c r="C1130" s="17"/>
      <c r="D1130" s="18"/>
      <c r="E1130" s="18"/>
      <c r="F1130" s="19"/>
      <c r="G1130" s="40"/>
      <c r="H1130" s="19" t="str">
        <f t="shared" si="39"/>
        <v/>
      </c>
      <c r="I1130" s="18"/>
      <c r="J1130" s="20" t="str">
        <f t="shared" si="40"/>
        <v/>
      </c>
      <c r="K1130" s="21"/>
      <c r="L1130" s="21"/>
      <c r="M1130" s="18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spans="1:26" ht="19.5" customHeight="1">
      <c r="A1131" s="6"/>
      <c r="B1131" s="5"/>
      <c r="C1131" s="17"/>
      <c r="D1131" s="18"/>
      <c r="E1131" s="18"/>
      <c r="F1131" s="19"/>
      <c r="G1131" s="40"/>
      <c r="H1131" s="19" t="str">
        <f t="shared" si="39"/>
        <v/>
      </c>
      <c r="I1131" s="18"/>
      <c r="J1131" s="20" t="str">
        <f t="shared" si="40"/>
        <v/>
      </c>
      <c r="K1131" s="21"/>
      <c r="L1131" s="21"/>
      <c r="M1131" s="18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spans="1:26" ht="19.5" customHeight="1">
      <c r="A1132" s="6"/>
      <c r="B1132" s="5"/>
      <c r="C1132" s="17"/>
      <c r="D1132" s="18"/>
      <c r="E1132" s="18"/>
      <c r="F1132" s="19"/>
      <c r="G1132" s="40"/>
      <c r="H1132" s="19" t="str">
        <f t="shared" si="39"/>
        <v/>
      </c>
      <c r="I1132" s="18"/>
      <c r="J1132" s="20" t="str">
        <f t="shared" si="40"/>
        <v/>
      </c>
      <c r="K1132" s="21"/>
      <c r="L1132" s="21"/>
      <c r="M1132" s="18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spans="1:26" ht="19.5" customHeight="1">
      <c r="A1133" s="6"/>
      <c r="B1133" s="5"/>
      <c r="C1133" s="17"/>
      <c r="D1133" s="18"/>
      <c r="E1133" s="18"/>
      <c r="F1133" s="19"/>
      <c r="G1133" s="40"/>
      <c r="H1133" s="19" t="str">
        <f t="shared" si="39"/>
        <v/>
      </c>
      <c r="I1133" s="18"/>
      <c r="J1133" s="20" t="str">
        <f t="shared" si="40"/>
        <v/>
      </c>
      <c r="K1133" s="21"/>
      <c r="L1133" s="21"/>
      <c r="M1133" s="18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spans="1:26" ht="19.5" customHeight="1">
      <c r="A1134" s="6"/>
      <c r="B1134" s="5"/>
      <c r="C1134" s="17"/>
      <c r="D1134" s="18"/>
      <c r="E1134" s="18"/>
      <c r="F1134" s="19"/>
      <c r="G1134" s="40"/>
      <c r="H1134" s="19" t="str">
        <f t="shared" si="39"/>
        <v/>
      </c>
      <c r="I1134" s="18"/>
      <c r="J1134" s="20" t="str">
        <f t="shared" si="40"/>
        <v/>
      </c>
      <c r="K1134" s="21"/>
      <c r="L1134" s="21"/>
      <c r="M1134" s="18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spans="1:26" ht="19.5" customHeight="1">
      <c r="A1135" s="6"/>
      <c r="B1135" s="5"/>
      <c r="C1135" s="23"/>
      <c r="D1135" s="24"/>
      <c r="E1135" s="24"/>
      <c r="F1135" s="25"/>
      <c r="G1135" s="25"/>
      <c r="H1135" s="25" t="str">
        <f t="shared" si="39"/>
        <v/>
      </c>
      <c r="I1135" s="24"/>
      <c r="J1135" s="20" t="str">
        <f t="shared" si="40"/>
        <v/>
      </c>
      <c r="K1135" s="21"/>
      <c r="L1135" s="21"/>
      <c r="M1135" s="18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spans="1:26" ht="19.5" customHeight="1">
      <c r="A1136" s="6" t="s">
        <v>85</v>
      </c>
      <c r="B1136" s="5">
        <f>SUM(F1136:F1145)</f>
        <v>350</v>
      </c>
      <c r="C1136" s="17"/>
      <c r="D1136" s="41" t="e">
        <f>IF(菜單→請菜名都修改這個!#REF!="","",菜單→請菜名都修改這個!#REF!)</f>
        <v>#REF!</v>
      </c>
      <c r="E1136" s="57" t="s">
        <v>205</v>
      </c>
      <c r="F1136" s="40">
        <v>80</v>
      </c>
      <c r="G1136" s="275"/>
      <c r="H1136" s="19" t="str">
        <f t="shared" si="39"/>
        <v>g</v>
      </c>
      <c r="I1136" s="18"/>
      <c r="J1136" s="20" t="str">
        <f t="shared" si="40"/>
        <v>綠豆80g</v>
      </c>
      <c r="K1136" s="21" t="str">
        <f>$J1136&amp;"+"&amp;$J1137&amp;"+"&amp;$J1138&amp;"+"&amp;$J1139&amp;"+"&amp;J1140&amp;"+"&amp;J1141&amp;"+"&amp;J1142&amp;"+"&amp;$J1143&amp;"+"&amp;$J1144&amp;"+"&amp;$J1145</f>
        <v>綠豆80g+地瓜小丁150g+芋頭小丁50g+西谷米70g++++++</v>
      </c>
      <c r="L1136" s="21" t="s">
        <v>176</v>
      </c>
      <c r="M1136" s="18" t="str">
        <f>IF($I1136="","",$I1136)</f>
        <v/>
      </c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spans="1:26" ht="19.5" customHeight="1">
      <c r="A1137" s="6"/>
      <c r="B1137" s="5"/>
      <c r="C1137" s="17"/>
      <c r="D1137" s="28"/>
      <c r="E1137" s="57" t="s">
        <v>209</v>
      </c>
      <c r="F1137" s="40">
        <v>150</v>
      </c>
      <c r="G1137" s="275"/>
      <c r="H1137" s="19" t="str">
        <f t="shared" si="39"/>
        <v>g</v>
      </c>
      <c r="I1137" s="18"/>
      <c r="J1137" s="20" t="str">
        <f t="shared" si="40"/>
        <v>地瓜小丁150g</v>
      </c>
      <c r="K1137" s="21"/>
      <c r="L1137" s="21"/>
      <c r="M1137" s="18" t="str">
        <f>IF($I1137="","",$I1137)</f>
        <v/>
      </c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spans="1:26" ht="19.5" customHeight="1">
      <c r="A1138" s="6"/>
      <c r="B1138" s="5"/>
      <c r="C1138" s="17"/>
      <c r="D1138" s="18"/>
      <c r="E1138" s="58" t="s">
        <v>224</v>
      </c>
      <c r="F1138" s="19">
        <v>50</v>
      </c>
      <c r="G1138" s="275"/>
      <c r="H1138" s="19" t="str">
        <f t="shared" si="39"/>
        <v>g</v>
      </c>
      <c r="I1138" s="18"/>
      <c r="J1138" s="20" t="str">
        <f t="shared" si="40"/>
        <v>芋頭小丁50g</v>
      </c>
      <c r="K1138" s="21"/>
      <c r="L1138" s="21"/>
      <c r="M1138" s="18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spans="1:26" ht="19.5" customHeight="1">
      <c r="A1139" s="6"/>
      <c r="B1139" s="5"/>
      <c r="C1139" s="17"/>
      <c r="D1139" s="18"/>
      <c r="E1139" s="58" t="s">
        <v>225</v>
      </c>
      <c r="F1139" s="19">
        <v>70</v>
      </c>
      <c r="G1139" s="275"/>
      <c r="H1139" s="19" t="str">
        <f t="shared" si="39"/>
        <v>g</v>
      </c>
      <c r="I1139" s="18"/>
      <c r="J1139" s="20" t="str">
        <f t="shared" si="40"/>
        <v>西谷米70g</v>
      </c>
      <c r="K1139" s="21"/>
      <c r="L1139" s="21"/>
      <c r="M1139" s="18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spans="1:26" ht="19.5" customHeight="1">
      <c r="A1140" s="6"/>
      <c r="B1140" s="5"/>
      <c r="C1140" s="17"/>
      <c r="D1140" s="18"/>
      <c r="E1140" s="18"/>
      <c r="F1140" s="19"/>
      <c r="G1140" s="40"/>
      <c r="H1140" s="19" t="str">
        <f t="shared" si="39"/>
        <v/>
      </c>
      <c r="I1140" s="18"/>
      <c r="J1140" s="20" t="str">
        <f t="shared" si="40"/>
        <v/>
      </c>
      <c r="K1140" s="21"/>
      <c r="L1140" s="21"/>
      <c r="M1140" s="18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 spans="1:26" ht="19.5" customHeight="1">
      <c r="A1141" s="6"/>
      <c r="B1141" s="5"/>
      <c r="C1141" s="17"/>
      <c r="D1141" s="18"/>
      <c r="E1141" s="18"/>
      <c r="F1141" s="19"/>
      <c r="G1141" s="40"/>
      <c r="H1141" s="19" t="str">
        <f t="shared" si="39"/>
        <v/>
      </c>
      <c r="I1141" s="18"/>
      <c r="J1141" s="20" t="str">
        <f t="shared" si="40"/>
        <v/>
      </c>
      <c r="K1141" s="21"/>
      <c r="L1141" s="21"/>
      <c r="M1141" s="18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</row>
    <row r="1142" spans="1:26" ht="19.5" customHeight="1">
      <c r="A1142" s="6"/>
      <c r="B1142" s="5"/>
      <c r="C1142" s="17"/>
      <c r="D1142" s="18"/>
      <c r="E1142" s="18"/>
      <c r="F1142" s="19"/>
      <c r="G1142" s="40"/>
      <c r="H1142" s="19" t="str">
        <f t="shared" si="39"/>
        <v/>
      </c>
      <c r="I1142" s="18"/>
      <c r="J1142" s="20" t="str">
        <f t="shared" si="40"/>
        <v/>
      </c>
      <c r="K1142" s="21"/>
      <c r="L1142" s="21"/>
      <c r="M1142" s="18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</row>
    <row r="1143" spans="1:26" ht="19.5" customHeight="1">
      <c r="A1143" s="6"/>
      <c r="B1143" s="5"/>
      <c r="C1143" s="17"/>
      <c r="D1143" s="18"/>
      <c r="E1143" s="18"/>
      <c r="F1143" s="19"/>
      <c r="G1143" s="40"/>
      <c r="H1143" s="19" t="str">
        <f t="shared" si="39"/>
        <v/>
      </c>
      <c r="I1143" s="18"/>
      <c r="J1143" s="20" t="str">
        <f t="shared" si="40"/>
        <v/>
      </c>
      <c r="K1143" s="21"/>
      <c r="L1143" s="21"/>
      <c r="M1143" s="18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 spans="1:26" ht="19.5" customHeight="1">
      <c r="A1144" s="6"/>
      <c r="B1144" s="5"/>
      <c r="C1144" s="17"/>
      <c r="D1144" s="18"/>
      <c r="E1144" s="18"/>
      <c r="F1144" s="19"/>
      <c r="G1144" s="40"/>
      <c r="H1144" s="19" t="str">
        <f t="shared" si="39"/>
        <v/>
      </c>
      <c r="I1144" s="18"/>
      <c r="J1144" s="20" t="str">
        <f t="shared" si="40"/>
        <v/>
      </c>
      <c r="K1144" s="21"/>
      <c r="L1144" s="21"/>
      <c r="M1144" s="18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 spans="1:26" ht="19.5" customHeight="1" thickBot="1">
      <c r="A1145" s="6"/>
      <c r="B1145" s="5"/>
      <c r="C1145" s="32"/>
      <c r="D1145" s="33"/>
      <c r="E1145" s="33"/>
      <c r="F1145" s="34"/>
      <c r="G1145" s="34"/>
      <c r="H1145" s="34" t="str">
        <f t="shared" si="39"/>
        <v/>
      </c>
      <c r="I1145" s="33"/>
      <c r="J1145" s="20" t="str">
        <f t="shared" si="40"/>
        <v/>
      </c>
      <c r="K1145" s="21"/>
      <c r="L1145" s="21"/>
      <c r="M1145" s="18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 spans="1:26" ht="19.5" customHeight="1">
      <c r="A1146" s="6" t="s">
        <v>19</v>
      </c>
      <c r="B1146" s="5"/>
      <c r="C1146" s="39" t="e">
        <f>IF($D1146="","",$C$1092)</f>
        <v>#REF!</v>
      </c>
      <c r="D1146" s="36" t="e">
        <f>IF(菜單→請菜名都修改這個!#REF!="","",菜單→請菜名都修改這個!#REF!)</f>
        <v>#REF!</v>
      </c>
      <c r="E1146" s="36"/>
      <c r="F1146" s="37"/>
      <c r="G1146" s="37"/>
      <c r="H1146" s="37" t="str">
        <f t="shared" si="39"/>
        <v/>
      </c>
      <c r="I1146" s="36"/>
      <c r="J1146" s="20" t="str">
        <f t="shared" si="40"/>
        <v/>
      </c>
      <c r="K1146" s="21" t="str">
        <f>$J1146</f>
        <v/>
      </c>
      <c r="L1146" s="21" t="s">
        <v>86</v>
      </c>
      <c r="M1146" s="18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 spans="1:26" ht="19.5" customHeight="1">
      <c r="A1147" s="6" t="s">
        <v>3</v>
      </c>
      <c r="B1147" s="5">
        <f>SUM(F1147:F1156)</f>
        <v>0</v>
      </c>
      <c r="C1147" s="17" t="e">
        <f>IF($D1147="","",菜單→請菜名都修改這個!#REF!)</f>
        <v>#REF!</v>
      </c>
      <c r="D1147" s="18" t="e">
        <f>IF(菜單→請菜名都修改這個!#REF!="","",菜單→請菜名都修改這個!#REF!)</f>
        <v>#REF!</v>
      </c>
      <c r="E1147" s="18"/>
      <c r="F1147" s="19"/>
      <c r="G1147" s="40"/>
      <c r="H1147" s="19" t="str">
        <f t="shared" si="39"/>
        <v/>
      </c>
      <c r="I1147" s="18"/>
      <c r="J1147" s="20" t="str">
        <f t="shared" si="40"/>
        <v/>
      </c>
      <c r="K1147" s="21" t="str">
        <f>$J1147&amp;"+"&amp;$J1148&amp;"+"&amp;$J1149&amp;"+"&amp;$J1150&amp;"+"&amp;J1151&amp;"+"&amp;J1152&amp;"+"&amp;J1153&amp;"+"&amp;$J1154&amp;"+"&amp;$J1155&amp;"+"&amp;$J1156</f>
        <v>+++++++++</v>
      </c>
      <c r="L1147" s="21" t="s">
        <v>89</v>
      </c>
      <c r="M1147" s="18" t="str">
        <f>IF($I1147="","",$I1147)</f>
        <v/>
      </c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 spans="1:26" ht="19.5" customHeight="1">
      <c r="A1148" s="6"/>
      <c r="B1148" s="5"/>
      <c r="C1148" s="17"/>
      <c r="D1148" s="18"/>
      <c r="E1148" s="18"/>
      <c r="F1148" s="19"/>
      <c r="G1148" s="40"/>
      <c r="H1148" s="19" t="str">
        <f t="shared" si="39"/>
        <v/>
      </c>
      <c r="I1148" s="18"/>
      <c r="J1148" s="20" t="str">
        <f t="shared" si="40"/>
        <v/>
      </c>
      <c r="K1148" s="21"/>
      <c r="L1148" s="21"/>
      <c r="M1148" s="18" t="str">
        <f>IF($I1148="","",$I1148)</f>
        <v/>
      </c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 spans="1:26" ht="19.5" customHeight="1">
      <c r="A1149" s="6"/>
      <c r="B1149" s="5"/>
      <c r="C1149" s="17"/>
      <c r="D1149" s="18"/>
      <c r="E1149" s="18"/>
      <c r="F1149" s="19"/>
      <c r="G1149" s="40"/>
      <c r="H1149" s="19" t="str">
        <f t="shared" si="39"/>
        <v/>
      </c>
      <c r="I1149" s="18"/>
      <c r="J1149" s="20" t="str">
        <f t="shared" si="40"/>
        <v/>
      </c>
      <c r="K1149" s="21"/>
      <c r="L1149" s="21"/>
      <c r="M1149" s="18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 spans="1:26" ht="19.5" customHeight="1">
      <c r="A1150" s="6"/>
      <c r="B1150" s="5"/>
      <c r="C1150" s="17"/>
      <c r="D1150" s="18"/>
      <c r="E1150" s="18"/>
      <c r="F1150" s="19"/>
      <c r="G1150" s="40"/>
      <c r="H1150" s="19" t="str">
        <f t="shared" si="39"/>
        <v/>
      </c>
      <c r="I1150" s="18"/>
      <c r="J1150" s="20" t="str">
        <f t="shared" si="40"/>
        <v/>
      </c>
      <c r="K1150" s="21"/>
      <c r="L1150" s="21"/>
      <c r="M1150" s="18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 spans="1:26" ht="19.5" customHeight="1">
      <c r="A1151" s="6"/>
      <c r="B1151" s="5"/>
      <c r="C1151" s="17"/>
      <c r="D1151" s="18"/>
      <c r="E1151" s="18"/>
      <c r="F1151" s="19"/>
      <c r="G1151" s="40"/>
      <c r="H1151" s="19" t="str">
        <f t="shared" si="39"/>
        <v/>
      </c>
      <c r="I1151" s="18"/>
      <c r="J1151" s="20" t="str">
        <f t="shared" si="40"/>
        <v/>
      </c>
      <c r="K1151" s="21"/>
      <c r="L1151" s="21"/>
      <c r="M1151" s="18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 spans="1:26" ht="19.5" customHeight="1">
      <c r="A1152" s="6"/>
      <c r="B1152" s="5"/>
      <c r="C1152" s="17"/>
      <c r="D1152" s="18"/>
      <c r="E1152" s="18"/>
      <c r="F1152" s="19"/>
      <c r="G1152" s="40"/>
      <c r="H1152" s="19" t="str">
        <f t="shared" si="39"/>
        <v/>
      </c>
      <c r="I1152" s="18"/>
      <c r="J1152" s="20" t="str">
        <f t="shared" si="40"/>
        <v/>
      </c>
      <c r="K1152" s="21"/>
      <c r="L1152" s="21"/>
      <c r="M1152" s="18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 spans="1:26" ht="19.5" customHeight="1">
      <c r="A1153" s="6"/>
      <c r="B1153" s="5"/>
      <c r="C1153" s="17"/>
      <c r="D1153" s="18"/>
      <c r="E1153" s="18"/>
      <c r="F1153" s="19"/>
      <c r="G1153" s="40"/>
      <c r="H1153" s="19" t="str">
        <f t="shared" si="39"/>
        <v/>
      </c>
      <c r="I1153" s="18"/>
      <c r="J1153" s="20" t="str">
        <f t="shared" si="40"/>
        <v/>
      </c>
      <c r="K1153" s="21"/>
      <c r="L1153" s="21"/>
      <c r="M1153" s="18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 spans="1:26" ht="16.5" customHeight="1">
      <c r="A1154" s="6"/>
      <c r="B1154" s="5"/>
      <c r="C1154" s="22"/>
      <c r="D1154" s="18"/>
      <c r="E1154" s="18"/>
      <c r="F1154" s="19"/>
      <c r="G1154" s="40"/>
      <c r="H1154" s="19" t="str">
        <f t="shared" si="39"/>
        <v/>
      </c>
      <c r="I1154" s="18"/>
      <c r="J1154" s="20" t="str">
        <f t="shared" si="40"/>
        <v/>
      </c>
      <c r="K1154" s="21"/>
      <c r="L1154" s="21"/>
      <c r="M1154" s="18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 spans="1:26" ht="19.5" customHeight="1">
      <c r="A1155" s="6"/>
      <c r="B1155" s="5"/>
      <c r="C1155" s="17"/>
      <c r="D1155" s="18"/>
      <c r="E1155" s="18"/>
      <c r="F1155" s="19"/>
      <c r="G1155" s="40"/>
      <c r="H1155" s="19" t="str">
        <f t="shared" si="39"/>
        <v/>
      </c>
      <c r="I1155" s="18"/>
      <c r="J1155" s="20" t="str">
        <f t="shared" si="40"/>
        <v/>
      </c>
      <c r="K1155" s="21"/>
      <c r="L1155" s="21"/>
      <c r="M1155" s="18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 spans="1:26" ht="19.5" customHeight="1">
      <c r="A1156" s="6"/>
      <c r="B1156" s="5"/>
      <c r="C1156" s="23"/>
      <c r="D1156" s="24"/>
      <c r="E1156" s="24"/>
      <c r="F1156" s="25"/>
      <c r="G1156" s="25"/>
      <c r="H1156" s="25" t="str">
        <f t="shared" si="39"/>
        <v/>
      </c>
      <c r="I1156" s="24"/>
      <c r="J1156" s="20" t="str">
        <f t="shared" si="40"/>
        <v/>
      </c>
      <c r="K1156" s="21"/>
      <c r="L1156" s="21"/>
      <c r="M1156" s="18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 spans="1:26" ht="19.5" customHeight="1">
      <c r="A1157" s="6" t="s">
        <v>4</v>
      </c>
      <c r="B1157" s="5">
        <f>SUM(F1157:F1166)</f>
        <v>0</v>
      </c>
      <c r="C1157" s="26" t="e">
        <f>$C1147</f>
        <v>#REF!</v>
      </c>
      <c r="D1157" s="18" t="e">
        <f>IF(菜單→請菜名都修改這個!#REF!="","",菜單→請菜名都修改這個!#REF!)</f>
        <v>#REF!</v>
      </c>
      <c r="E1157" s="18"/>
      <c r="F1157" s="19"/>
      <c r="G1157" s="40"/>
      <c r="H1157" s="19" t="str">
        <f t="shared" si="39"/>
        <v/>
      </c>
      <c r="I1157" s="18"/>
      <c r="J1157" s="20" t="str">
        <f t="shared" si="40"/>
        <v/>
      </c>
      <c r="K1157" s="21" t="e">
        <f>$J1157&amp;"+"&amp;$J1158&amp;"+"&amp;$J1159&amp;"+"&amp;$J1160&amp;"+"&amp;J1161&amp;"+"&amp;J1162&amp;"+"&amp;J1163&amp;"+"&amp;$J1164&amp;"+"&amp;$J1165&amp;"+"&amp;$J1166</f>
        <v>#REF!</v>
      </c>
      <c r="L1157" s="21" t="e">
        <v>#REF!</v>
      </c>
      <c r="M1157" s="18" t="str">
        <f>IF($I1157="","",$I1157)</f>
        <v/>
      </c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 spans="1:26" ht="19.5" customHeight="1">
      <c r="A1158" s="6"/>
      <c r="B1158" s="5"/>
      <c r="C1158" s="17"/>
      <c r="D1158" s="28"/>
      <c r="E1158" s="18"/>
      <c r="F1158" s="19"/>
      <c r="G1158" s="40"/>
      <c r="H1158" s="19" t="str">
        <f t="shared" si="39"/>
        <v/>
      </c>
      <c r="I1158" s="18"/>
      <c r="J1158" s="20" t="str">
        <f t="shared" si="40"/>
        <v/>
      </c>
      <c r="K1158" s="21"/>
      <c r="L1158" s="21"/>
      <c r="M1158" s="18" t="str">
        <f>IF($I1158="","",$I1158)</f>
        <v/>
      </c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 spans="1:26" ht="19.5" customHeight="1">
      <c r="A1159" s="6"/>
      <c r="B1159" s="5"/>
      <c r="C1159" s="17"/>
      <c r="D1159" s="18"/>
      <c r="E1159" s="18"/>
      <c r="F1159" s="19"/>
      <c r="G1159" s="40"/>
      <c r="H1159" s="19" t="str">
        <f t="shared" si="39"/>
        <v/>
      </c>
      <c r="I1159" s="18"/>
      <c r="J1159" s="20" t="str">
        <f t="shared" si="40"/>
        <v/>
      </c>
      <c r="K1159" s="21"/>
      <c r="L1159" s="21"/>
      <c r="M1159" s="18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 spans="1:26" ht="19.5" customHeight="1">
      <c r="A1160" s="6"/>
      <c r="B1160" s="5"/>
      <c r="C1160" s="17"/>
      <c r="D1160" s="18"/>
      <c r="E1160" s="18"/>
      <c r="F1160" s="19"/>
      <c r="G1160" s="40"/>
      <c r="H1160" s="19" t="str">
        <f t="shared" si="39"/>
        <v/>
      </c>
      <c r="I1160" s="18"/>
      <c r="J1160" s="20" t="str">
        <f t="shared" si="40"/>
        <v/>
      </c>
      <c r="K1160" s="21"/>
      <c r="L1160" s="21"/>
      <c r="M1160" s="18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 spans="1:26" ht="19.5" customHeight="1">
      <c r="A1161" s="6"/>
      <c r="B1161" s="5"/>
      <c r="C1161" s="17"/>
      <c r="D1161" s="18"/>
      <c r="E1161" s="18"/>
      <c r="F1161" s="19"/>
      <c r="G1161" s="40"/>
      <c r="H1161" s="19" t="str">
        <f t="shared" si="39"/>
        <v/>
      </c>
      <c r="I1161" s="18"/>
      <c r="J1161" s="20" t="str">
        <f t="shared" si="40"/>
        <v/>
      </c>
      <c r="K1161" s="21"/>
      <c r="L1161" s="21"/>
      <c r="M1161" s="18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 spans="1:26" ht="19.5" customHeight="1">
      <c r="A1162" s="6"/>
      <c r="B1162" s="5"/>
      <c r="C1162" s="17"/>
      <c r="D1162" s="18"/>
      <c r="E1162" s="18"/>
      <c r="F1162" s="19"/>
      <c r="G1162" s="40"/>
      <c r="H1162" s="19" t="str">
        <f t="shared" si="39"/>
        <v/>
      </c>
      <c r="I1162" s="18"/>
      <c r="J1162" s="20" t="str">
        <f t="shared" si="40"/>
        <v/>
      </c>
      <c r="K1162" s="21"/>
      <c r="L1162" s="21"/>
      <c r="M1162" s="18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 spans="1:26" ht="19.5" customHeight="1">
      <c r="A1163" s="6"/>
      <c r="B1163" s="5"/>
      <c r="C1163" s="17"/>
      <c r="D1163" s="18"/>
      <c r="E1163" s="19"/>
      <c r="F1163" s="19"/>
      <c r="G1163" s="40"/>
      <c r="H1163" s="19" t="str">
        <f t="shared" si="39"/>
        <v/>
      </c>
      <c r="I1163" s="18"/>
      <c r="J1163" s="20" t="e">
        <f>#REF!&amp;$F1163&amp;$H1163</f>
        <v>#REF!</v>
      </c>
      <c r="K1163" s="21"/>
      <c r="L1163" s="21"/>
      <c r="M1163" s="18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 spans="1:26" ht="19.5" customHeight="1">
      <c r="A1164" s="6"/>
      <c r="B1164" s="5"/>
      <c r="C1164" s="17"/>
      <c r="D1164" s="18"/>
      <c r="E1164" s="19"/>
      <c r="F1164" s="19"/>
      <c r="G1164" s="40"/>
      <c r="H1164" s="19" t="str">
        <f t="shared" si="39"/>
        <v/>
      </c>
      <c r="I1164" s="18"/>
      <c r="J1164" s="20" t="e">
        <f>#REF!&amp;$F1164&amp;$H1164</f>
        <v>#REF!</v>
      </c>
      <c r="K1164" s="21"/>
      <c r="L1164" s="21"/>
      <c r="M1164" s="18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 spans="1:26" ht="19.5" customHeight="1">
      <c r="A1165" s="6"/>
      <c r="B1165" s="5"/>
      <c r="C1165" s="17"/>
      <c r="D1165" s="18"/>
      <c r="E1165" s="19"/>
      <c r="F1165" s="19"/>
      <c r="G1165" s="40"/>
      <c r="H1165" s="19" t="str">
        <f t="shared" si="39"/>
        <v/>
      </c>
      <c r="I1165" s="18"/>
      <c r="J1165" s="20" t="e">
        <f>#REF!&amp;$F1165&amp;$H1165</f>
        <v>#REF!</v>
      </c>
      <c r="K1165" s="21"/>
      <c r="L1165" s="21"/>
      <c r="M1165" s="18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 spans="1:26" ht="19.5" customHeight="1">
      <c r="A1166" s="6"/>
      <c r="B1166" s="5"/>
      <c r="C1166" s="23"/>
      <c r="D1166" s="18"/>
      <c r="E1166" s="19"/>
      <c r="F1166" s="25"/>
      <c r="G1166" s="25"/>
      <c r="H1166" s="25" t="str">
        <f t="shared" si="39"/>
        <v/>
      </c>
      <c r="I1166" s="24"/>
      <c r="J1166" s="20" t="e">
        <f>#REF!&amp;$F1166&amp;$H1166</f>
        <v>#REF!</v>
      </c>
      <c r="K1166" s="21"/>
      <c r="L1166" s="21"/>
      <c r="M1166" s="18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 spans="1:26" ht="19.5" customHeight="1">
      <c r="A1167" s="6" t="s">
        <v>5</v>
      </c>
      <c r="B1167" s="5">
        <f>SUM(F1167:F1176)</f>
        <v>0</v>
      </c>
      <c r="C1167" s="17"/>
      <c r="D1167" s="18" t="e">
        <f>IF(菜單→請菜名都修改這個!#REF!="","",菜單→請菜名都修改這個!#REF!)</f>
        <v>#REF!</v>
      </c>
      <c r="E1167" s="24"/>
      <c r="F1167" s="19"/>
      <c r="G1167" s="40"/>
      <c r="H1167" s="19" t="str">
        <f t="shared" si="39"/>
        <v/>
      </c>
      <c r="I1167" s="18"/>
      <c r="J1167" s="20" t="str">
        <f t="shared" ref="J1167:J1401" si="46">$E1167&amp;$F1167&amp;$H1167</f>
        <v/>
      </c>
      <c r="K1167" s="21" t="str">
        <f>$J1167&amp;"+"&amp;$J1168&amp;"+"&amp;$J1169&amp;"+"&amp;$J1170&amp;"+"&amp;J1171&amp;"+"&amp;J1172&amp;"+"&amp;J1173&amp;"+"&amp;$J1174&amp;"+"&amp;$J1175&amp;"+"&amp;$J1176</f>
        <v>+++++++++</v>
      </c>
      <c r="L1167" s="21" t="s">
        <v>89</v>
      </c>
      <c r="M1167" s="18" t="str">
        <f>IF($I1167="","",$I1167)</f>
        <v/>
      </c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 spans="1:26" ht="19.5" customHeight="1">
      <c r="A1168" s="6"/>
      <c r="B1168" s="5"/>
      <c r="C1168" s="17"/>
      <c r="D1168" s="28"/>
      <c r="E1168" s="18"/>
      <c r="F1168" s="19"/>
      <c r="G1168" s="40"/>
      <c r="H1168" s="19" t="str">
        <f t="shared" si="39"/>
        <v/>
      </c>
      <c r="I1168" s="18"/>
      <c r="J1168" s="20" t="str">
        <f t="shared" si="46"/>
        <v/>
      </c>
      <c r="K1168" s="21"/>
      <c r="L1168" s="21"/>
      <c r="M1168" s="18" t="str">
        <f>IF($I1168="","",$I1168)</f>
        <v/>
      </c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 spans="1:26" ht="19.5" customHeight="1">
      <c r="A1169" s="6"/>
      <c r="B1169" s="5"/>
      <c r="C1169" s="17"/>
      <c r="D1169" s="18"/>
      <c r="E1169" s="18"/>
      <c r="F1169" s="19"/>
      <c r="G1169" s="40"/>
      <c r="H1169" s="19" t="str">
        <f t="shared" si="39"/>
        <v/>
      </c>
      <c r="I1169" s="18"/>
      <c r="J1169" s="20" t="str">
        <f t="shared" si="46"/>
        <v/>
      </c>
      <c r="K1169" s="21"/>
      <c r="L1169" s="21"/>
      <c r="M1169" s="18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 spans="1:26" ht="19.5" customHeight="1">
      <c r="A1170" s="6"/>
      <c r="B1170" s="5"/>
      <c r="C1170" s="17"/>
      <c r="D1170" s="18"/>
      <c r="E1170" s="18"/>
      <c r="F1170" s="19"/>
      <c r="G1170" s="40"/>
      <c r="H1170" s="19" t="str">
        <f t="shared" si="39"/>
        <v/>
      </c>
      <c r="I1170" s="18"/>
      <c r="J1170" s="20" t="str">
        <f t="shared" si="46"/>
        <v/>
      </c>
      <c r="K1170" s="21"/>
      <c r="L1170" s="21"/>
      <c r="M1170" s="18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 spans="1:26" ht="19.5" customHeight="1">
      <c r="A1171" s="6"/>
      <c r="B1171" s="5"/>
      <c r="C1171" s="17"/>
      <c r="D1171" s="18"/>
      <c r="E1171" s="18"/>
      <c r="F1171" s="19"/>
      <c r="G1171" s="40"/>
      <c r="H1171" s="19" t="str">
        <f t="shared" si="39"/>
        <v/>
      </c>
      <c r="I1171" s="18"/>
      <c r="J1171" s="20" t="str">
        <f t="shared" si="46"/>
        <v/>
      </c>
      <c r="K1171" s="21"/>
      <c r="L1171" s="21"/>
      <c r="M1171" s="18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 spans="1:26" ht="19.5" customHeight="1">
      <c r="A1172" s="6"/>
      <c r="B1172" s="5"/>
      <c r="C1172" s="17"/>
      <c r="D1172" s="18"/>
      <c r="E1172" s="18"/>
      <c r="F1172" s="19"/>
      <c r="G1172" s="40"/>
      <c r="H1172" s="19" t="str">
        <f t="shared" si="39"/>
        <v/>
      </c>
      <c r="I1172" s="18"/>
      <c r="J1172" s="20" t="str">
        <f t="shared" si="46"/>
        <v/>
      </c>
      <c r="K1172" s="21"/>
      <c r="L1172" s="21"/>
      <c r="M1172" s="18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 spans="1:26" ht="19.5" customHeight="1">
      <c r="A1173" s="6"/>
      <c r="B1173" s="5"/>
      <c r="C1173" s="17"/>
      <c r="D1173" s="18"/>
      <c r="E1173" s="18"/>
      <c r="F1173" s="19"/>
      <c r="G1173" s="40"/>
      <c r="H1173" s="19" t="str">
        <f t="shared" si="39"/>
        <v/>
      </c>
      <c r="I1173" s="18"/>
      <c r="J1173" s="20" t="str">
        <f t="shared" si="46"/>
        <v/>
      </c>
      <c r="K1173" s="21"/>
      <c r="L1173" s="21"/>
      <c r="M1173" s="18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 spans="1:26" ht="19.5" customHeight="1">
      <c r="A1174" s="6"/>
      <c r="B1174" s="5"/>
      <c r="C1174" s="17"/>
      <c r="D1174" s="18"/>
      <c r="E1174" s="18"/>
      <c r="F1174" s="19"/>
      <c r="G1174" s="40"/>
      <c r="H1174" s="19" t="str">
        <f t="shared" si="39"/>
        <v/>
      </c>
      <c r="I1174" s="18"/>
      <c r="J1174" s="20" t="str">
        <f t="shared" si="46"/>
        <v/>
      </c>
      <c r="K1174" s="21"/>
      <c r="L1174" s="21"/>
      <c r="M1174" s="18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 spans="1:26" ht="19.5" customHeight="1">
      <c r="A1175" s="6"/>
      <c r="B1175" s="5"/>
      <c r="C1175" s="17"/>
      <c r="D1175" s="18"/>
      <c r="E1175" s="18"/>
      <c r="F1175" s="19"/>
      <c r="G1175" s="40"/>
      <c r="H1175" s="19" t="str">
        <f t="shared" si="39"/>
        <v/>
      </c>
      <c r="I1175" s="18"/>
      <c r="J1175" s="20" t="str">
        <f t="shared" si="46"/>
        <v/>
      </c>
      <c r="K1175" s="21"/>
      <c r="L1175" s="21"/>
      <c r="M1175" s="18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 spans="1:26" ht="19.5" customHeight="1">
      <c r="A1176" s="6"/>
      <c r="B1176" s="5"/>
      <c r="C1176" s="23"/>
      <c r="D1176" s="24"/>
      <c r="E1176" s="24"/>
      <c r="F1176" s="25"/>
      <c r="G1176" s="25"/>
      <c r="H1176" s="25" t="str">
        <f t="shared" si="39"/>
        <v/>
      </c>
      <c r="I1176" s="24"/>
      <c r="J1176" s="20" t="str">
        <f t="shared" si="46"/>
        <v/>
      </c>
      <c r="K1176" s="21"/>
      <c r="L1176" s="21"/>
      <c r="M1176" s="18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 spans="1:26" ht="19.5" customHeight="1">
      <c r="A1177" s="6" t="s">
        <v>6</v>
      </c>
      <c r="B1177" s="5">
        <f>SUM(F1177:F1186)</f>
        <v>0</v>
      </c>
      <c r="C1177" s="17"/>
      <c r="D1177" s="18" t="e">
        <f>IF(菜單→請菜名都修改這個!#REF!="","",菜單→請菜名都修改這個!#REF!)</f>
        <v>#REF!</v>
      </c>
      <c r="E1177" s="18"/>
      <c r="F1177" s="19"/>
      <c r="G1177" s="40"/>
      <c r="H1177" s="19" t="str">
        <f t="shared" si="39"/>
        <v/>
      </c>
      <c r="I1177" s="18"/>
      <c r="J1177" s="20" t="str">
        <f t="shared" si="46"/>
        <v/>
      </c>
      <c r="K1177" s="21" t="str">
        <f>$J1177&amp;"+"&amp;$J1178&amp;"+"&amp;$J1179&amp;"+"&amp;$J1180&amp;"+"&amp;J1181&amp;"+"&amp;J1182&amp;"+"&amp;J1183&amp;"+"&amp;$J1184&amp;"+"&amp;$J1185&amp;"+"&amp;$J1186</f>
        <v>+++++++++</v>
      </c>
      <c r="L1177" s="21" t="s">
        <v>89</v>
      </c>
      <c r="M1177" s="18" t="str">
        <f>IF($I1177="","",$I1177)</f>
        <v/>
      </c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 spans="1:26" ht="19.5" customHeight="1">
      <c r="A1178" s="6"/>
      <c r="B1178" s="5"/>
      <c r="C1178" s="17"/>
      <c r="D1178" s="28"/>
      <c r="E1178" s="18"/>
      <c r="F1178" s="19"/>
      <c r="G1178" s="40"/>
      <c r="H1178" s="19" t="str">
        <f t="shared" si="39"/>
        <v/>
      </c>
      <c r="I1178" s="18"/>
      <c r="J1178" s="20" t="str">
        <f t="shared" si="46"/>
        <v/>
      </c>
      <c r="K1178" s="21"/>
      <c r="L1178" s="21"/>
      <c r="M1178" s="18" t="str">
        <f>IF($I1178="","",$I1178)</f>
        <v/>
      </c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  <row r="1179" spans="1:26" ht="19.5" customHeight="1">
      <c r="A1179" s="6"/>
      <c r="B1179" s="5"/>
      <c r="C1179" s="17"/>
      <c r="D1179" s="18"/>
      <c r="E1179" s="18"/>
      <c r="F1179" s="19"/>
      <c r="G1179" s="40"/>
      <c r="H1179" s="19" t="str">
        <f t="shared" si="39"/>
        <v/>
      </c>
      <c r="I1179" s="18"/>
      <c r="J1179" s="20" t="str">
        <f t="shared" si="46"/>
        <v/>
      </c>
      <c r="K1179" s="21"/>
      <c r="L1179" s="21"/>
      <c r="M1179" s="18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</row>
    <row r="1180" spans="1:26" ht="19.5" customHeight="1">
      <c r="A1180" s="6"/>
      <c r="B1180" s="5"/>
      <c r="C1180" s="17"/>
      <c r="D1180" s="18"/>
      <c r="E1180" s="18"/>
      <c r="F1180" s="19"/>
      <c r="G1180" s="40"/>
      <c r="H1180" s="19" t="str">
        <f t="shared" si="39"/>
        <v/>
      </c>
      <c r="I1180" s="18"/>
      <c r="J1180" s="20" t="str">
        <f t="shared" si="46"/>
        <v/>
      </c>
      <c r="K1180" s="21"/>
      <c r="L1180" s="21"/>
      <c r="M1180" s="18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</row>
    <row r="1181" spans="1:26" ht="19.5" customHeight="1">
      <c r="A1181" s="6"/>
      <c r="B1181" s="5"/>
      <c r="C1181" s="17"/>
      <c r="D1181" s="18"/>
      <c r="E1181" s="18"/>
      <c r="F1181" s="19"/>
      <c r="G1181" s="40"/>
      <c r="H1181" s="19" t="str">
        <f t="shared" si="39"/>
        <v/>
      </c>
      <c r="I1181" s="18"/>
      <c r="J1181" s="20" t="str">
        <f t="shared" si="46"/>
        <v/>
      </c>
      <c r="K1181" s="21"/>
      <c r="L1181" s="21"/>
      <c r="M1181" s="18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</row>
    <row r="1182" spans="1:26" ht="19.5" customHeight="1">
      <c r="A1182" s="6"/>
      <c r="B1182" s="5"/>
      <c r="C1182" s="17"/>
      <c r="D1182" s="18"/>
      <c r="E1182" s="18"/>
      <c r="F1182" s="19"/>
      <c r="G1182" s="40"/>
      <c r="H1182" s="19" t="str">
        <f t="shared" si="39"/>
        <v/>
      </c>
      <c r="I1182" s="18"/>
      <c r="J1182" s="20" t="str">
        <f t="shared" si="46"/>
        <v/>
      </c>
      <c r="K1182" s="21"/>
      <c r="L1182" s="21"/>
      <c r="M1182" s="18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</row>
    <row r="1183" spans="1:26" ht="19.5" customHeight="1">
      <c r="A1183" s="6"/>
      <c r="B1183" s="5"/>
      <c r="C1183" s="17"/>
      <c r="D1183" s="18"/>
      <c r="E1183" s="18"/>
      <c r="F1183" s="19"/>
      <c r="G1183" s="40"/>
      <c r="H1183" s="19" t="str">
        <f t="shared" si="39"/>
        <v/>
      </c>
      <c r="I1183" s="18"/>
      <c r="J1183" s="20" t="str">
        <f t="shared" si="46"/>
        <v/>
      </c>
      <c r="K1183" s="21"/>
      <c r="L1183" s="21"/>
      <c r="M1183" s="18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</row>
    <row r="1184" spans="1:26" ht="19.5" customHeight="1">
      <c r="A1184" s="6"/>
      <c r="B1184" s="5"/>
      <c r="C1184" s="17"/>
      <c r="D1184" s="18"/>
      <c r="E1184" s="18"/>
      <c r="F1184" s="19"/>
      <c r="G1184" s="40"/>
      <c r="H1184" s="19" t="str">
        <f t="shared" si="39"/>
        <v/>
      </c>
      <c r="I1184" s="18"/>
      <c r="J1184" s="20" t="str">
        <f t="shared" si="46"/>
        <v/>
      </c>
      <c r="K1184" s="21"/>
      <c r="L1184" s="21"/>
      <c r="M1184" s="18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</row>
    <row r="1185" spans="1:26" ht="19.5" customHeight="1">
      <c r="A1185" s="6"/>
      <c r="B1185" s="5"/>
      <c r="C1185" s="17"/>
      <c r="D1185" s="18"/>
      <c r="E1185" s="18"/>
      <c r="F1185" s="19"/>
      <c r="G1185" s="40"/>
      <c r="H1185" s="19" t="str">
        <f t="shared" si="39"/>
        <v/>
      </c>
      <c r="I1185" s="18"/>
      <c r="J1185" s="20" t="str">
        <f t="shared" si="46"/>
        <v/>
      </c>
      <c r="K1185" s="21"/>
      <c r="L1185" s="21"/>
      <c r="M1185" s="18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</row>
    <row r="1186" spans="1:26" ht="19.5" customHeight="1">
      <c r="A1186" s="6"/>
      <c r="B1186" s="5"/>
      <c r="C1186" s="23"/>
      <c r="D1186" s="24"/>
      <c r="E1186" s="24"/>
      <c r="F1186" s="25"/>
      <c r="G1186" s="25"/>
      <c r="H1186" s="25" t="str">
        <f t="shared" si="39"/>
        <v/>
      </c>
      <c r="I1186" s="24"/>
      <c r="J1186" s="20" t="str">
        <f t="shared" si="46"/>
        <v/>
      </c>
      <c r="K1186" s="21"/>
      <c r="L1186" s="21"/>
      <c r="M1186" s="18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</row>
    <row r="1187" spans="1:26" ht="19.5" customHeight="1">
      <c r="A1187" s="6" t="s">
        <v>85</v>
      </c>
      <c r="B1187" s="5">
        <f>SUM(F1187:F1196)</f>
        <v>0</v>
      </c>
      <c r="C1187" s="17"/>
      <c r="D1187" s="18" t="e">
        <f>IF(菜單→請菜名都修改這個!#REF!="","",菜單→請菜名都修改這個!#REF!)</f>
        <v>#REF!</v>
      </c>
      <c r="E1187" s="6"/>
      <c r="F1187" s="50"/>
      <c r="G1187" s="50"/>
      <c r="H1187" s="19" t="str">
        <f t="shared" si="39"/>
        <v/>
      </c>
      <c r="I1187" s="18"/>
      <c r="J1187" s="20" t="str">
        <f t="shared" si="46"/>
        <v/>
      </c>
      <c r="K1187" s="21" t="str">
        <f>$J1187&amp;"+"&amp;$J1188&amp;"+"&amp;$J1189&amp;"+"&amp;$J1190&amp;"+"&amp;J1191&amp;"+"&amp;J1192&amp;"+"&amp;J1193&amp;"+"&amp;$J1194&amp;"+"&amp;$J1195&amp;"+"&amp;$J1196</f>
        <v>+++++++++</v>
      </c>
      <c r="L1187" s="21" t="s">
        <v>89</v>
      </c>
      <c r="M1187" s="18" t="str">
        <f>IF($I1187="","",$I1187)</f>
        <v/>
      </c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</row>
    <row r="1188" spans="1:26" ht="19.5" customHeight="1">
      <c r="A1188" s="6"/>
      <c r="B1188" s="5"/>
      <c r="C1188" s="17"/>
      <c r="D1188" s="28"/>
      <c r="E1188" s="6"/>
      <c r="F1188" s="50"/>
      <c r="G1188" s="50"/>
      <c r="H1188" s="19" t="str">
        <f t="shared" si="39"/>
        <v/>
      </c>
      <c r="I1188" s="18"/>
      <c r="J1188" s="20" t="str">
        <f t="shared" si="46"/>
        <v/>
      </c>
      <c r="K1188" s="21"/>
      <c r="L1188" s="21"/>
      <c r="M1188" s="18" t="str">
        <f>IF($I1188="","",$I1188)</f>
        <v/>
      </c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</row>
    <row r="1189" spans="1:26" ht="19.5" customHeight="1">
      <c r="A1189" s="6"/>
      <c r="B1189" s="5"/>
      <c r="C1189" s="17"/>
      <c r="D1189" s="18"/>
      <c r="E1189" s="6"/>
      <c r="F1189" s="50"/>
      <c r="G1189" s="50"/>
      <c r="H1189" s="19" t="str">
        <f t="shared" si="39"/>
        <v/>
      </c>
      <c r="I1189" s="18"/>
      <c r="J1189" s="20" t="str">
        <f t="shared" si="46"/>
        <v/>
      </c>
      <c r="K1189" s="21"/>
      <c r="L1189" s="21"/>
      <c r="M1189" s="18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</row>
    <row r="1190" spans="1:26" ht="19.5" customHeight="1">
      <c r="A1190" s="6"/>
      <c r="B1190" s="5"/>
      <c r="C1190" s="17"/>
      <c r="D1190" s="18"/>
      <c r="E1190" s="18"/>
      <c r="F1190" s="19"/>
      <c r="G1190" s="40"/>
      <c r="H1190" s="19" t="str">
        <f t="shared" si="39"/>
        <v/>
      </c>
      <c r="I1190" s="18"/>
      <c r="J1190" s="20" t="str">
        <f t="shared" si="46"/>
        <v/>
      </c>
      <c r="K1190" s="21"/>
      <c r="L1190" s="21"/>
      <c r="M1190" s="18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</row>
    <row r="1191" spans="1:26" ht="19.5" customHeight="1">
      <c r="A1191" s="6"/>
      <c r="B1191" s="5"/>
      <c r="C1191" s="17"/>
      <c r="D1191" s="18"/>
      <c r="E1191" s="18"/>
      <c r="F1191" s="19"/>
      <c r="G1191" s="40"/>
      <c r="H1191" s="19" t="str">
        <f t="shared" si="39"/>
        <v/>
      </c>
      <c r="I1191" s="18"/>
      <c r="J1191" s="20" t="str">
        <f t="shared" si="46"/>
        <v/>
      </c>
      <c r="K1191" s="21"/>
      <c r="L1191" s="21"/>
      <c r="M1191" s="18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</row>
    <row r="1192" spans="1:26" ht="19.5" customHeight="1">
      <c r="A1192" s="6"/>
      <c r="B1192" s="5"/>
      <c r="C1192" s="17"/>
      <c r="D1192" s="18"/>
      <c r="E1192" s="18"/>
      <c r="F1192" s="19"/>
      <c r="G1192" s="40"/>
      <c r="H1192" s="19" t="str">
        <f t="shared" si="39"/>
        <v/>
      </c>
      <c r="I1192" s="18"/>
      <c r="J1192" s="20" t="str">
        <f t="shared" si="46"/>
        <v/>
      </c>
      <c r="K1192" s="21"/>
      <c r="L1192" s="21"/>
      <c r="M1192" s="18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</row>
    <row r="1193" spans="1:26" ht="19.5" customHeight="1">
      <c r="A1193" s="6"/>
      <c r="B1193" s="5"/>
      <c r="C1193" s="17"/>
      <c r="D1193" s="18"/>
      <c r="E1193" s="18"/>
      <c r="F1193" s="19"/>
      <c r="G1193" s="40"/>
      <c r="H1193" s="19" t="str">
        <f t="shared" si="39"/>
        <v/>
      </c>
      <c r="I1193" s="18"/>
      <c r="J1193" s="20" t="str">
        <f t="shared" si="46"/>
        <v/>
      </c>
      <c r="K1193" s="21"/>
      <c r="L1193" s="21"/>
      <c r="M1193" s="18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</row>
    <row r="1194" spans="1:26" ht="19.5" customHeight="1">
      <c r="A1194" s="6"/>
      <c r="B1194" s="5"/>
      <c r="C1194" s="17"/>
      <c r="D1194" s="18"/>
      <c r="E1194" s="18"/>
      <c r="F1194" s="19"/>
      <c r="G1194" s="40"/>
      <c r="H1194" s="19" t="str">
        <f t="shared" si="39"/>
        <v/>
      </c>
      <c r="I1194" s="18"/>
      <c r="J1194" s="20" t="str">
        <f t="shared" si="46"/>
        <v/>
      </c>
      <c r="K1194" s="21"/>
      <c r="L1194" s="21"/>
      <c r="M1194" s="18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</row>
    <row r="1195" spans="1:26" ht="19.5" customHeight="1">
      <c r="A1195" s="6"/>
      <c r="B1195" s="5"/>
      <c r="C1195" s="17"/>
      <c r="D1195" s="18"/>
      <c r="E1195" s="18"/>
      <c r="F1195" s="19"/>
      <c r="G1195" s="40"/>
      <c r="H1195" s="19" t="str">
        <f t="shared" si="39"/>
        <v/>
      </c>
      <c r="I1195" s="18"/>
      <c r="J1195" s="20" t="str">
        <f t="shared" si="46"/>
        <v/>
      </c>
      <c r="K1195" s="21"/>
      <c r="L1195" s="21"/>
      <c r="M1195" s="18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</row>
    <row r="1196" spans="1:26" ht="19.5" customHeight="1" thickBot="1">
      <c r="A1196" s="6"/>
      <c r="B1196" s="5"/>
      <c r="C1196" s="32"/>
      <c r="D1196" s="33"/>
      <c r="E1196" s="33"/>
      <c r="F1196" s="34"/>
      <c r="G1196" s="34"/>
      <c r="H1196" s="34" t="str">
        <f t="shared" si="39"/>
        <v/>
      </c>
      <c r="I1196" s="33"/>
      <c r="J1196" s="20" t="str">
        <f t="shared" si="46"/>
        <v/>
      </c>
      <c r="K1196" s="21"/>
      <c r="L1196" s="21"/>
      <c r="M1196" s="18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</row>
    <row r="1197" spans="1:26" ht="19.5" customHeight="1">
      <c r="A1197" s="6" t="s">
        <v>19</v>
      </c>
      <c r="B1197" s="5"/>
      <c r="C1197" s="39" t="e">
        <f>IF($D1197="","",$C$1147)</f>
        <v>#REF!</v>
      </c>
      <c r="D1197" s="36" t="e">
        <f>IF(菜單→請菜名都修改這個!#REF!="","",菜單→請菜名都修改這個!#REF!)</f>
        <v>#REF!</v>
      </c>
      <c r="E1197" s="36"/>
      <c r="F1197" s="37"/>
      <c r="G1197" s="272"/>
      <c r="H1197" s="25" t="str">
        <f t="shared" si="39"/>
        <v/>
      </c>
      <c r="I1197" s="36"/>
      <c r="J1197" s="20" t="str">
        <f t="shared" si="46"/>
        <v/>
      </c>
      <c r="K1197" s="21" t="str">
        <f>$J1197</f>
        <v/>
      </c>
      <c r="L1197" s="21" t="s">
        <v>86</v>
      </c>
      <c r="M1197" s="18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</row>
    <row r="1198" spans="1:26" ht="19.5" customHeight="1">
      <c r="A1198" s="6" t="s">
        <v>3</v>
      </c>
      <c r="B1198" s="5">
        <f>SUM(F1198:F1207)</f>
        <v>0</v>
      </c>
      <c r="C1198" s="17" t="e">
        <f>IF($D1198="","",菜單→請菜名都修改這個!#REF!)</f>
        <v>#REF!</v>
      </c>
      <c r="D1198" s="18" t="e">
        <f>IF(菜單→請菜名都修改這個!#REF!="","",菜單→請菜名都修改這個!#REF!)</f>
        <v>#REF!</v>
      </c>
      <c r="E1198" s="18"/>
      <c r="F1198" s="19"/>
      <c r="G1198" s="40"/>
      <c r="H1198" s="19" t="str">
        <f t="shared" si="39"/>
        <v/>
      </c>
      <c r="I1198" s="18"/>
      <c r="J1198" s="20" t="str">
        <f t="shared" si="46"/>
        <v/>
      </c>
      <c r="K1198" s="21" t="str">
        <f>$J1198&amp;"+"&amp;$J1199&amp;"+"&amp;$J1200&amp;"+"&amp;$J1201&amp;"+"&amp;J1202&amp;"+"&amp;J1203&amp;"+"&amp;J1204&amp;"+"&amp;$J1205&amp;"+"&amp;$J1206&amp;"+"&amp;$J1207</f>
        <v>+++++++++</v>
      </c>
      <c r="L1198" s="21" t="s">
        <v>89</v>
      </c>
      <c r="M1198" s="18" t="str">
        <f>IF($I1198="","",$I1198)</f>
        <v/>
      </c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</row>
    <row r="1199" spans="1:26" ht="19.5" customHeight="1">
      <c r="A1199" s="6"/>
      <c r="B1199" s="5"/>
      <c r="C1199" s="17"/>
      <c r="D1199" s="18"/>
      <c r="E1199" s="18"/>
      <c r="F1199" s="19"/>
      <c r="G1199" s="40"/>
      <c r="H1199" s="19" t="str">
        <f t="shared" si="39"/>
        <v/>
      </c>
      <c r="I1199" s="18"/>
      <c r="J1199" s="20" t="str">
        <f t="shared" si="46"/>
        <v/>
      </c>
      <c r="K1199" s="21"/>
      <c r="L1199" s="21"/>
      <c r="M1199" s="18" t="str">
        <f>IF($I1199="","",$I1199)</f>
        <v/>
      </c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</row>
    <row r="1200" spans="1:26" ht="19.5" customHeight="1">
      <c r="A1200" s="6"/>
      <c r="B1200" s="5"/>
      <c r="C1200" s="17"/>
      <c r="D1200" s="18"/>
      <c r="E1200" s="18"/>
      <c r="F1200" s="19"/>
      <c r="G1200" s="40"/>
      <c r="H1200" s="19" t="str">
        <f t="shared" si="39"/>
        <v/>
      </c>
      <c r="I1200" s="18"/>
      <c r="J1200" s="20" t="str">
        <f t="shared" si="46"/>
        <v/>
      </c>
      <c r="K1200" s="21"/>
      <c r="L1200" s="21"/>
      <c r="M1200" s="18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</row>
    <row r="1201" spans="1:26" ht="19.5" customHeight="1">
      <c r="A1201" s="6"/>
      <c r="B1201" s="5"/>
      <c r="C1201" s="17"/>
      <c r="D1201" s="18"/>
      <c r="E1201" s="18"/>
      <c r="F1201" s="19"/>
      <c r="G1201" s="40"/>
      <c r="H1201" s="19" t="str">
        <f t="shared" si="39"/>
        <v/>
      </c>
      <c r="I1201" s="18"/>
      <c r="J1201" s="20" t="str">
        <f t="shared" si="46"/>
        <v/>
      </c>
      <c r="K1201" s="21"/>
      <c r="L1201" s="21"/>
      <c r="M1201" s="18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</row>
    <row r="1202" spans="1:26" ht="19.5" customHeight="1">
      <c r="A1202" s="6"/>
      <c r="B1202" s="5"/>
      <c r="C1202" s="17"/>
      <c r="D1202" s="18"/>
      <c r="E1202" s="18"/>
      <c r="F1202" s="19"/>
      <c r="G1202" s="40"/>
      <c r="H1202" s="19" t="str">
        <f t="shared" si="39"/>
        <v/>
      </c>
      <c r="I1202" s="18"/>
      <c r="J1202" s="20" t="str">
        <f t="shared" si="46"/>
        <v/>
      </c>
      <c r="K1202" s="21"/>
      <c r="L1202" s="21"/>
      <c r="M1202" s="18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</row>
    <row r="1203" spans="1:26" ht="19.5" customHeight="1">
      <c r="A1203" s="6"/>
      <c r="B1203" s="5"/>
      <c r="C1203" s="17"/>
      <c r="D1203" s="18"/>
      <c r="E1203" s="18"/>
      <c r="F1203" s="19"/>
      <c r="G1203" s="40"/>
      <c r="H1203" s="19" t="str">
        <f t="shared" si="39"/>
        <v/>
      </c>
      <c r="I1203" s="18"/>
      <c r="J1203" s="20" t="str">
        <f t="shared" si="46"/>
        <v/>
      </c>
      <c r="K1203" s="21"/>
      <c r="L1203" s="21"/>
      <c r="M1203" s="18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</row>
    <row r="1204" spans="1:26" ht="19.5" customHeight="1">
      <c r="A1204" s="6"/>
      <c r="B1204" s="5"/>
      <c r="C1204" s="17"/>
      <c r="D1204" s="18"/>
      <c r="E1204" s="18"/>
      <c r="F1204" s="19"/>
      <c r="G1204" s="40"/>
      <c r="H1204" s="19" t="str">
        <f t="shared" si="39"/>
        <v/>
      </c>
      <c r="I1204" s="18"/>
      <c r="J1204" s="20" t="str">
        <f t="shared" si="46"/>
        <v/>
      </c>
      <c r="K1204" s="21"/>
      <c r="L1204" s="21"/>
      <c r="M1204" s="18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</row>
    <row r="1205" spans="1:26" ht="16.5" customHeight="1">
      <c r="A1205" s="6"/>
      <c r="B1205" s="5"/>
      <c r="C1205" s="22"/>
      <c r="D1205" s="18"/>
      <c r="E1205" s="38"/>
      <c r="F1205" s="19"/>
      <c r="G1205" s="40"/>
      <c r="H1205" s="19" t="str">
        <f t="shared" si="39"/>
        <v/>
      </c>
      <c r="I1205" s="18"/>
      <c r="J1205" s="20" t="str">
        <f t="shared" si="46"/>
        <v/>
      </c>
      <c r="K1205" s="21"/>
      <c r="L1205" s="21"/>
      <c r="M1205" s="18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</row>
    <row r="1206" spans="1:26" ht="19.5" customHeight="1">
      <c r="A1206" s="6"/>
      <c r="B1206" s="5"/>
      <c r="C1206" s="17"/>
      <c r="D1206" s="18"/>
      <c r="E1206" s="18"/>
      <c r="F1206" s="19"/>
      <c r="G1206" s="40"/>
      <c r="H1206" s="19" t="str">
        <f t="shared" si="39"/>
        <v/>
      </c>
      <c r="I1206" s="18"/>
      <c r="J1206" s="20" t="str">
        <f t="shared" si="46"/>
        <v/>
      </c>
      <c r="K1206" s="21"/>
      <c r="L1206" s="21"/>
      <c r="M1206" s="18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</row>
    <row r="1207" spans="1:26" ht="19.5" customHeight="1">
      <c r="A1207" s="6"/>
      <c r="B1207" s="5"/>
      <c r="C1207" s="23"/>
      <c r="D1207" s="24"/>
      <c r="E1207" s="24"/>
      <c r="F1207" s="25"/>
      <c r="G1207" s="25"/>
      <c r="H1207" s="25" t="str">
        <f t="shared" si="39"/>
        <v/>
      </c>
      <c r="I1207" s="24"/>
      <c r="J1207" s="20" t="str">
        <f t="shared" si="46"/>
        <v/>
      </c>
      <c r="K1207" s="21"/>
      <c r="L1207" s="21"/>
      <c r="M1207" s="18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</row>
    <row r="1208" spans="1:26" ht="19.5" customHeight="1">
      <c r="A1208" s="6" t="s">
        <v>4</v>
      </c>
      <c r="B1208" s="5">
        <f>SUM(F1208:F1217)</f>
        <v>0</v>
      </c>
      <c r="C1208" s="26" t="e">
        <f>$C1198</f>
        <v>#REF!</v>
      </c>
      <c r="D1208" s="18" t="e">
        <f>IF(菜單→請菜名都修改這個!#REF!="","",菜單→請菜名都修改這個!#REF!)</f>
        <v>#REF!</v>
      </c>
      <c r="E1208" s="18"/>
      <c r="F1208" s="19"/>
      <c r="G1208" s="40"/>
      <c r="H1208" s="19" t="str">
        <f t="shared" si="39"/>
        <v/>
      </c>
      <c r="I1208" s="18"/>
      <c r="J1208" s="20" t="str">
        <f t="shared" si="46"/>
        <v/>
      </c>
      <c r="K1208" s="21" t="str">
        <f>$J1208&amp;"+"&amp;$J1209&amp;"+"&amp;$J1210&amp;"+"&amp;$J1211&amp;"+"&amp;J1212&amp;"+"&amp;J1213&amp;"+"&amp;J1214&amp;"+"&amp;$J1215&amp;"+"&amp;$J1216&amp;"+"&amp;$J1217</f>
        <v>+++++++++</v>
      </c>
      <c r="L1208" s="21" t="s">
        <v>89</v>
      </c>
      <c r="M1208" s="18" t="str">
        <f>IF($I1208="","",$I1208)</f>
        <v/>
      </c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</row>
    <row r="1209" spans="1:26" ht="19.5" customHeight="1">
      <c r="A1209" s="6"/>
      <c r="B1209" s="5"/>
      <c r="C1209" s="17"/>
      <c r="D1209" s="28"/>
      <c r="E1209" s="18"/>
      <c r="F1209" s="19"/>
      <c r="G1209" s="40"/>
      <c r="H1209" s="19" t="str">
        <f t="shared" si="39"/>
        <v/>
      </c>
      <c r="I1209" s="18"/>
      <c r="J1209" s="20" t="str">
        <f t="shared" si="46"/>
        <v/>
      </c>
      <c r="K1209" s="21"/>
      <c r="L1209" s="21"/>
      <c r="M1209" s="18" t="str">
        <f>IF($I1209="","",$I1209)</f>
        <v/>
      </c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</row>
    <row r="1210" spans="1:26" ht="19.5" customHeight="1">
      <c r="A1210" s="6"/>
      <c r="B1210" s="5"/>
      <c r="C1210" s="17"/>
      <c r="D1210" s="18"/>
      <c r="E1210" s="18"/>
      <c r="F1210" s="19"/>
      <c r="G1210" s="40"/>
      <c r="H1210" s="19" t="str">
        <f t="shared" si="39"/>
        <v/>
      </c>
      <c r="I1210" s="18"/>
      <c r="J1210" s="20" t="str">
        <f t="shared" si="46"/>
        <v/>
      </c>
      <c r="K1210" s="21"/>
      <c r="L1210" s="21"/>
      <c r="M1210" s="18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</row>
    <row r="1211" spans="1:26" ht="19.5" customHeight="1">
      <c r="A1211" s="6"/>
      <c r="B1211" s="5"/>
      <c r="C1211" s="17"/>
      <c r="D1211" s="18"/>
      <c r="E1211" s="18"/>
      <c r="F1211" s="19"/>
      <c r="G1211" s="40"/>
      <c r="H1211" s="19" t="str">
        <f t="shared" si="39"/>
        <v/>
      </c>
      <c r="I1211" s="18"/>
      <c r="J1211" s="20" t="str">
        <f t="shared" si="46"/>
        <v/>
      </c>
      <c r="K1211" s="21"/>
      <c r="L1211" s="21"/>
      <c r="M1211" s="18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</row>
    <row r="1212" spans="1:26" ht="19.5" customHeight="1">
      <c r="A1212" s="6"/>
      <c r="B1212" s="5"/>
      <c r="C1212" s="17"/>
      <c r="D1212" s="18"/>
      <c r="E1212" s="18"/>
      <c r="F1212" s="19"/>
      <c r="G1212" s="40"/>
      <c r="H1212" s="19"/>
      <c r="I1212" s="18"/>
      <c r="J1212" s="20" t="str">
        <f t="shared" si="46"/>
        <v/>
      </c>
      <c r="K1212" s="21"/>
      <c r="L1212" s="21"/>
      <c r="M1212" s="18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</row>
    <row r="1213" spans="1:26" ht="19.5" customHeight="1">
      <c r="A1213" s="6"/>
      <c r="B1213" s="5"/>
      <c r="C1213" s="17"/>
      <c r="D1213" s="18"/>
      <c r="E1213" s="18"/>
      <c r="F1213" s="19"/>
      <c r="G1213" s="40"/>
      <c r="H1213" s="19" t="str">
        <f t="shared" ref="H1213:H1248" si="47">IF($F1213="","","g")</f>
        <v/>
      </c>
      <c r="I1213" s="18"/>
      <c r="J1213" s="20" t="str">
        <f t="shared" si="46"/>
        <v/>
      </c>
      <c r="K1213" s="21"/>
      <c r="L1213" s="21"/>
      <c r="M1213" s="18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</row>
    <row r="1214" spans="1:26" ht="19.5" customHeight="1">
      <c r="A1214" s="6"/>
      <c r="B1214" s="5"/>
      <c r="C1214" s="17"/>
      <c r="D1214" s="18"/>
      <c r="E1214" s="18"/>
      <c r="F1214" s="19"/>
      <c r="G1214" s="40"/>
      <c r="H1214" s="19" t="str">
        <f t="shared" si="47"/>
        <v/>
      </c>
      <c r="I1214" s="18"/>
      <c r="J1214" s="20" t="str">
        <f t="shared" si="46"/>
        <v/>
      </c>
      <c r="K1214" s="21"/>
      <c r="L1214" s="21"/>
      <c r="M1214" s="18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</row>
    <row r="1215" spans="1:26" ht="19.5" customHeight="1">
      <c r="A1215" s="6"/>
      <c r="B1215" s="5"/>
      <c r="C1215" s="17"/>
      <c r="D1215" s="18"/>
      <c r="E1215" s="18"/>
      <c r="F1215" s="19"/>
      <c r="G1215" s="40"/>
      <c r="H1215" s="19" t="str">
        <f t="shared" si="47"/>
        <v/>
      </c>
      <c r="I1215" s="18"/>
      <c r="J1215" s="20" t="str">
        <f t="shared" si="46"/>
        <v/>
      </c>
      <c r="K1215" s="21"/>
      <c r="L1215" s="21"/>
      <c r="M1215" s="18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</row>
    <row r="1216" spans="1:26" ht="19.5" customHeight="1">
      <c r="A1216" s="6"/>
      <c r="B1216" s="5"/>
      <c r="C1216" s="17"/>
      <c r="D1216" s="18"/>
      <c r="E1216" s="18"/>
      <c r="F1216" s="19"/>
      <c r="G1216" s="40"/>
      <c r="H1216" s="19" t="str">
        <f t="shared" si="47"/>
        <v/>
      </c>
      <c r="I1216" s="18"/>
      <c r="J1216" s="20" t="str">
        <f t="shared" si="46"/>
        <v/>
      </c>
      <c r="K1216" s="21"/>
      <c r="L1216" s="21"/>
      <c r="M1216" s="18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</row>
    <row r="1217" spans="1:26" ht="19.5" customHeight="1">
      <c r="A1217" s="6"/>
      <c r="B1217" s="5"/>
      <c r="C1217" s="23"/>
      <c r="D1217" s="24"/>
      <c r="E1217" s="18"/>
      <c r="F1217" s="19"/>
      <c r="G1217" s="25"/>
      <c r="H1217" s="25" t="str">
        <f t="shared" si="47"/>
        <v/>
      </c>
      <c r="I1217" s="24"/>
      <c r="J1217" s="20" t="str">
        <f t="shared" si="46"/>
        <v/>
      </c>
      <c r="K1217" s="21"/>
      <c r="L1217" s="21"/>
      <c r="M1217" s="18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</row>
    <row r="1218" spans="1:26" ht="19.5" customHeight="1">
      <c r="A1218" s="6" t="s">
        <v>5</v>
      </c>
      <c r="B1218" s="5">
        <f>SUM(F1218:F1227)</f>
        <v>0</v>
      </c>
      <c r="C1218" s="17"/>
      <c r="D1218" s="18" t="e">
        <f>IF(菜單→請菜名都修改這個!#REF!="","",菜單→請菜名都修改這個!#REF!)</f>
        <v>#REF!</v>
      </c>
      <c r="E1218" s="50"/>
      <c r="F1218" s="47"/>
      <c r="G1218" s="47"/>
      <c r="H1218" s="19" t="str">
        <f t="shared" si="47"/>
        <v/>
      </c>
      <c r="I1218" s="18"/>
      <c r="J1218" s="20" t="str">
        <f t="shared" si="46"/>
        <v/>
      </c>
      <c r="K1218" s="21" t="str">
        <f>$J1218&amp;"+"&amp;$J1219&amp;"+"&amp;$J1220&amp;"+"&amp;$J1221&amp;"+"&amp;J1222&amp;"+"&amp;J1223&amp;"+"&amp;J1224&amp;"+"&amp;$J1225&amp;"+"&amp;$J1226&amp;"+"&amp;$J1227</f>
        <v>+++++++++</v>
      </c>
      <c r="L1218" s="21" t="s">
        <v>89</v>
      </c>
      <c r="M1218" s="18" t="str">
        <f>IF($I1218="","",$I1218)</f>
        <v/>
      </c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</row>
    <row r="1219" spans="1:26" ht="19.5" customHeight="1">
      <c r="A1219" s="6"/>
      <c r="B1219" s="5"/>
      <c r="C1219" s="17"/>
      <c r="D1219" s="28"/>
      <c r="E1219" s="50"/>
      <c r="F1219" s="19"/>
      <c r="G1219" s="40"/>
      <c r="H1219" s="19" t="str">
        <f t="shared" si="47"/>
        <v/>
      </c>
      <c r="I1219" s="18"/>
      <c r="J1219" s="20" t="str">
        <f t="shared" si="46"/>
        <v/>
      </c>
      <c r="K1219" s="21"/>
      <c r="L1219" s="21"/>
      <c r="M1219" s="18" t="str">
        <f>IF($I1219="","",$I1219)</f>
        <v/>
      </c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</row>
    <row r="1220" spans="1:26" ht="19.5" customHeight="1">
      <c r="A1220" s="6"/>
      <c r="B1220" s="5"/>
      <c r="C1220" s="17"/>
      <c r="D1220" s="18"/>
      <c r="E1220" s="50"/>
      <c r="F1220" s="19"/>
      <c r="G1220" s="40"/>
      <c r="H1220" s="19" t="str">
        <f t="shared" si="47"/>
        <v/>
      </c>
      <c r="I1220" s="18"/>
      <c r="J1220" s="20" t="str">
        <f t="shared" si="46"/>
        <v/>
      </c>
      <c r="K1220" s="21"/>
      <c r="L1220" s="21"/>
      <c r="M1220" s="18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</row>
    <row r="1221" spans="1:26" ht="19.5" customHeight="1">
      <c r="A1221" s="6"/>
      <c r="B1221" s="5"/>
      <c r="C1221" s="17"/>
      <c r="D1221" s="18"/>
      <c r="E1221" s="18"/>
      <c r="F1221" s="19"/>
      <c r="G1221" s="40"/>
      <c r="H1221" s="19" t="str">
        <f t="shared" si="47"/>
        <v/>
      </c>
      <c r="I1221" s="18"/>
      <c r="J1221" s="20" t="str">
        <f t="shared" si="46"/>
        <v/>
      </c>
      <c r="K1221" s="21"/>
      <c r="L1221" s="21"/>
      <c r="M1221" s="18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</row>
    <row r="1222" spans="1:26" ht="19.5" customHeight="1">
      <c r="A1222" s="6"/>
      <c r="B1222" s="5"/>
      <c r="C1222" s="17"/>
      <c r="D1222" s="18"/>
      <c r="E1222" s="18"/>
      <c r="F1222" s="19"/>
      <c r="G1222" s="40"/>
      <c r="H1222" s="19" t="str">
        <f t="shared" si="47"/>
        <v/>
      </c>
      <c r="I1222" s="18"/>
      <c r="J1222" s="20" t="str">
        <f t="shared" si="46"/>
        <v/>
      </c>
      <c r="K1222" s="21"/>
      <c r="L1222" s="21"/>
      <c r="M1222" s="18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</row>
    <row r="1223" spans="1:26" ht="19.5" customHeight="1">
      <c r="A1223" s="6"/>
      <c r="B1223" s="5"/>
      <c r="C1223" s="17"/>
      <c r="D1223" s="18"/>
      <c r="E1223" s="18"/>
      <c r="F1223" s="19"/>
      <c r="G1223" s="40"/>
      <c r="H1223" s="19" t="str">
        <f t="shared" si="47"/>
        <v/>
      </c>
      <c r="I1223" s="18"/>
      <c r="J1223" s="20" t="str">
        <f t="shared" si="46"/>
        <v/>
      </c>
      <c r="K1223" s="21"/>
      <c r="L1223" s="21"/>
      <c r="M1223" s="18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</row>
    <row r="1224" spans="1:26" ht="19.5" customHeight="1">
      <c r="A1224" s="6"/>
      <c r="B1224" s="5"/>
      <c r="C1224" s="17"/>
      <c r="D1224" s="18"/>
      <c r="E1224" s="18"/>
      <c r="F1224" s="19"/>
      <c r="G1224" s="40"/>
      <c r="H1224" s="19" t="str">
        <f t="shared" si="47"/>
        <v/>
      </c>
      <c r="I1224" s="18"/>
      <c r="J1224" s="20" t="str">
        <f t="shared" si="46"/>
        <v/>
      </c>
      <c r="K1224" s="21"/>
      <c r="L1224" s="21"/>
      <c r="M1224" s="18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</row>
    <row r="1225" spans="1:26" ht="19.5" customHeight="1">
      <c r="A1225" s="6"/>
      <c r="B1225" s="5"/>
      <c r="C1225" s="17"/>
      <c r="D1225" s="18"/>
      <c r="E1225" s="18"/>
      <c r="F1225" s="19"/>
      <c r="G1225" s="40"/>
      <c r="H1225" s="19" t="str">
        <f t="shared" si="47"/>
        <v/>
      </c>
      <c r="I1225" s="18"/>
      <c r="J1225" s="20" t="str">
        <f t="shared" si="46"/>
        <v/>
      </c>
      <c r="K1225" s="21"/>
      <c r="L1225" s="21"/>
      <c r="M1225" s="18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</row>
    <row r="1226" spans="1:26" ht="19.5" customHeight="1">
      <c r="A1226" s="6"/>
      <c r="B1226" s="5"/>
      <c r="C1226" s="17"/>
      <c r="D1226" s="18"/>
      <c r="E1226" s="18"/>
      <c r="F1226" s="19"/>
      <c r="G1226" s="40"/>
      <c r="H1226" s="19" t="str">
        <f t="shared" si="47"/>
        <v/>
      </c>
      <c r="I1226" s="18"/>
      <c r="J1226" s="20" t="str">
        <f t="shared" si="46"/>
        <v/>
      </c>
      <c r="K1226" s="21"/>
      <c r="L1226" s="21"/>
      <c r="M1226" s="18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</row>
    <row r="1227" spans="1:26" ht="19.5" customHeight="1">
      <c r="A1227" s="6"/>
      <c r="B1227" s="5"/>
      <c r="C1227" s="23"/>
      <c r="D1227" s="24"/>
      <c r="E1227" s="24"/>
      <c r="F1227" s="25"/>
      <c r="G1227" s="25"/>
      <c r="H1227" s="25" t="str">
        <f t="shared" si="47"/>
        <v/>
      </c>
      <c r="I1227" s="24"/>
      <c r="J1227" s="20" t="str">
        <f t="shared" si="46"/>
        <v/>
      </c>
      <c r="K1227" s="21"/>
      <c r="L1227" s="21"/>
      <c r="M1227" s="18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</row>
    <row r="1228" spans="1:26" ht="19.5" customHeight="1">
      <c r="A1228" s="6" t="s">
        <v>6</v>
      </c>
      <c r="B1228" s="5">
        <f>SUM(F1228:F1237)</f>
        <v>0</v>
      </c>
      <c r="C1228" s="17"/>
      <c r="D1228" s="18" t="e">
        <f>IF(菜單→請菜名都修改這個!#REF!="","",菜單→請菜名都修改這個!#REF!)</f>
        <v>#REF!</v>
      </c>
      <c r="E1228" s="18"/>
      <c r="F1228" s="19"/>
      <c r="G1228" s="40"/>
      <c r="H1228" s="19" t="str">
        <f t="shared" si="47"/>
        <v/>
      </c>
      <c r="I1228" s="18"/>
      <c r="J1228" s="20" t="str">
        <f t="shared" si="46"/>
        <v/>
      </c>
      <c r="K1228" s="21" t="str">
        <f>$J1228&amp;"+"&amp;$J1229&amp;"+"&amp;$J1230&amp;"+"&amp;$J1231&amp;"+"&amp;J1232&amp;"+"&amp;J1233&amp;"+"&amp;J1234&amp;"+"&amp;$J1235&amp;"+"&amp;$J1236&amp;"+"&amp;$J1237</f>
        <v>+++++++++</v>
      </c>
      <c r="L1228" s="21" t="s">
        <v>89</v>
      </c>
      <c r="M1228" s="18" t="str">
        <f>IF($I1228="","",$I1228)</f>
        <v/>
      </c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</row>
    <row r="1229" spans="1:26" ht="19.5" customHeight="1">
      <c r="A1229" s="6"/>
      <c r="B1229" s="5"/>
      <c r="C1229" s="17"/>
      <c r="D1229" s="28"/>
      <c r="E1229" s="18"/>
      <c r="F1229" s="19"/>
      <c r="G1229" s="40"/>
      <c r="H1229" s="19" t="str">
        <f t="shared" si="47"/>
        <v/>
      </c>
      <c r="I1229" s="18"/>
      <c r="J1229" s="20" t="str">
        <f t="shared" si="46"/>
        <v/>
      </c>
      <c r="K1229" s="21"/>
      <c r="L1229" s="21"/>
      <c r="M1229" s="18" t="str">
        <f>IF($I1229="","",$I1229)</f>
        <v/>
      </c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</row>
    <row r="1230" spans="1:26" ht="19.5" customHeight="1">
      <c r="A1230" s="6"/>
      <c r="B1230" s="5"/>
      <c r="C1230" s="17"/>
      <c r="D1230" s="18"/>
      <c r="E1230" s="18"/>
      <c r="F1230" s="19"/>
      <c r="G1230" s="40"/>
      <c r="H1230" s="19" t="str">
        <f t="shared" si="47"/>
        <v/>
      </c>
      <c r="I1230" s="18"/>
      <c r="J1230" s="20" t="str">
        <f t="shared" si="46"/>
        <v/>
      </c>
      <c r="K1230" s="21"/>
      <c r="L1230" s="21"/>
      <c r="M1230" s="18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</row>
    <row r="1231" spans="1:26" ht="19.5" customHeight="1">
      <c r="A1231" s="6"/>
      <c r="B1231" s="5"/>
      <c r="C1231" s="17"/>
      <c r="D1231" s="18"/>
      <c r="E1231" s="18"/>
      <c r="F1231" s="19"/>
      <c r="G1231" s="40"/>
      <c r="H1231" s="19" t="str">
        <f t="shared" si="47"/>
        <v/>
      </c>
      <c r="I1231" s="18"/>
      <c r="J1231" s="20" t="str">
        <f t="shared" si="46"/>
        <v/>
      </c>
      <c r="K1231" s="21"/>
      <c r="L1231" s="21"/>
      <c r="M1231" s="18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</row>
    <row r="1232" spans="1:26" ht="19.5" customHeight="1">
      <c r="A1232" s="6"/>
      <c r="B1232" s="5"/>
      <c r="C1232" s="17"/>
      <c r="D1232" s="18"/>
      <c r="E1232" s="18"/>
      <c r="F1232" s="19"/>
      <c r="G1232" s="40"/>
      <c r="H1232" s="19" t="str">
        <f t="shared" si="47"/>
        <v/>
      </c>
      <c r="I1232" s="18"/>
      <c r="J1232" s="20" t="str">
        <f t="shared" si="46"/>
        <v/>
      </c>
      <c r="K1232" s="21"/>
      <c r="L1232" s="21"/>
      <c r="M1232" s="18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</row>
    <row r="1233" spans="1:26" ht="19.5" customHeight="1">
      <c r="A1233" s="6"/>
      <c r="B1233" s="5"/>
      <c r="C1233" s="17"/>
      <c r="D1233" s="18"/>
      <c r="E1233" s="18"/>
      <c r="F1233" s="19"/>
      <c r="G1233" s="40"/>
      <c r="H1233" s="19" t="str">
        <f t="shared" si="47"/>
        <v/>
      </c>
      <c r="I1233" s="18"/>
      <c r="J1233" s="20" t="str">
        <f t="shared" si="46"/>
        <v/>
      </c>
      <c r="K1233" s="21"/>
      <c r="L1233" s="21"/>
      <c r="M1233" s="18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</row>
    <row r="1234" spans="1:26" ht="19.5" customHeight="1">
      <c r="A1234" s="6"/>
      <c r="B1234" s="5"/>
      <c r="C1234" s="17"/>
      <c r="D1234" s="18"/>
      <c r="E1234" s="18"/>
      <c r="F1234" s="19"/>
      <c r="G1234" s="40"/>
      <c r="H1234" s="19" t="str">
        <f t="shared" si="47"/>
        <v/>
      </c>
      <c r="I1234" s="18"/>
      <c r="J1234" s="20" t="str">
        <f t="shared" si="46"/>
        <v/>
      </c>
      <c r="K1234" s="21"/>
      <c r="L1234" s="21"/>
      <c r="M1234" s="18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</row>
    <row r="1235" spans="1:26" ht="19.5" customHeight="1">
      <c r="A1235" s="6"/>
      <c r="B1235" s="5"/>
      <c r="C1235" s="17"/>
      <c r="D1235" s="18"/>
      <c r="E1235" s="18"/>
      <c r="F1235" s="19"/>
      <c r="G1235" s="40"/>
      <c r="H1235" s="19" t="str">
        <f t="shared" si="47"/>
        <v/>
      </c>
      <c r="I1235" s="18"/>
      <c r="J1235" s="20" t="str">
        <f t="shared" si="46"/>
        <v/>
      </c>
      <c r="K1235" s="21"/>
      <c r="L1235" s="21"/>
      <c r="M1235" s="18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</row>
    <row r="1236" spans="1:26" ht="19.5" customHeight="1">
      <c r="A1236" s="6"/>
      <c r="B1236" s="5"/>
      <c r="C1236" s="17"/>
      <c r="D1236" s="18"/>
      <c r="E1236" s="18"/>
      <c r="F1236" s="19"/>
      <c r="G1236" s="40"/>
      <c r="H1236" s="19" t="str">
        <f t="shared" si="47"/>
        <v/>
      </c>
      <c r="I1236" s="18"/>
      <c r="J1236" s="20" t="str">
        <f t="shared" si="46"/>
        <v/>
      </c>
      <c r="K1236" s="21"/>
      <c r="L1236" s="21"/>
      <c r="M1236" s="18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</row>
    <row r="1237" spans="1:26" ht="19.5" customHeight="1">
      <c r="A1237" s="6"/>
      <c r="B1237" s="5"/>
      <c r="C1237" s="23"/>
      <c r="D1237" s="24"/>
      <c r="E1237" s="24"/>
      <c r="F1237" s="25"/>
      <c r="G1237" s="25"/>
      <c r="H1237" s="25" t="str">
        <f t="shared" si="47"/>
        <v/>
      </c>
      <c r="I1237" s="24"/>
      <c r="J1237" s="20" t="str">
        <f t="shared" si="46"/>
        <v/>
      </c>
      <c r="K1237" s="21"/>
      <c r="L1237" s="21"/>
      <c r="M1237" s="18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</row>
    <row r="1238" spans="1:26" ht="19.5" customHeight="1">
      <c r="A1238" s="6" t="s">
        <v>85</v>
      </c>
      <c r="B1238" s="5">
        <f>SUM(F1238:F1247)</f>
        <v>0</v>
      </c>
      <c r="C1238" s="17"/>
      <c r="D1238" s="18" t="e">
        <f>IF(菜單→請菜名都修改這個!#REF!="","",菜單→請菜名都修改這個!#REF!)</f>
        <v>#REF!</v>
      </c>
      <c r="E1238" s="18"/>
      <c r="F1238" s="19"/>
      <c r="G1238" s="40"/>
      <c r="H1238" s="19" t="str">
        <f t="shared" si="47"/>
        <v/>
      </c>
      <c r="I1238" s="18"/>
      <c r="J1238" s="20" t="str">
        <f t="shared" si="46"/>
        <v/>
      </c>
      <c r="K1238" s="21" t="str">
        <f>$J1238&amp;"+"&amp;$J1239&amp;"+"&amp;$J1240&amp;"+"&amp;$J1241&amp;"+"&amp;J1242&amp;"+"&amp;J1243&amp;"+"&amp;J1244&amp;"+"&amp;$J1245&amp;"+"&amp;$J1246&amp;"+"&amp;$J1247</f>
        <v>+++++++++</v>
      </c>
      <c r="L1238" s="21" t="s">
        <v>89</v>
      </c>
      <c r="M1238" s="18" t="str">
        <f>IF($I1238="","",$I1238)</f>
        <v/>
      </c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</row>
    <row r="1239" spans="1:26" ht="19.5" customHeight="1">
      <c r="A1239" s="6"/>
      <c r="B1239" s="5"/>
      <c r="C1239" s="17"/>
      <c r="D1239" s="28"/>
      <c r="E1239" s="18"/>
      <c r="F1239" s="19"/>
      <c r="G1239" s="40"/>
      <c r="H1239" s="19" t="str">
        <f t="shared" si="47"/>
        <v/>
      </c>
      <c r="I1239" s="18"/>
      <c r="J1239" s="20" t="str">
        <f t="shared" si="46"/>
        <v/>
      </c>
      <c r="K1239" s="21"/>
      <c r="L1239" s="21"/>
      <c r="M1239" s="18" t="str">
        <f>IF($I1239="","",$I1239)</f>
        <v/>
      </c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</row>
    <row r="1240" spans="1:26" ht="19.5" customHeight="1">
      <c r="A1240" s="6"/>
      <c r="B1240" s="5"/>
      <c r="C1240" s="17"/>
      <c r="D1240" s="18"/>
      <c r="E1240" s="18"/>
      <c r="F1240" s="19"/>
      <c r="G1240" s="40"/>
      <c r="H1240" s="19" t="str">
        <f t="shared" si="47"/>
        <v/>
      </c>
      <c r="I1240" s="18"/>
      <c r="J1240" s="20" t="str">
        <f t="shared" si="46"/>
        <v/>
      </c>
      <c r="K1240" s="21"/>
      <c r="L1240" s="21"/>
      <c r="M1240" s="18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</row>
    <row r="1241" spans="1:26" ht="19.5" customHeight="1">
      <c r="A1241" s="6"/>
      <c r="B1241" s="5"/>
      <c r="C1241" s="17"/>
      <c r="D1241" s="18"/>
      <c r="E1241" s="18"/>
      <c r="F1241" s="19"/>
      <c r="G1241" s="40"/>
      <c r="H1241" s="19" t="str">
        <f t="shared" si="47"/>
        <v/>
      </c>
      <c r="I1241" s="18"/>
      <c r="J1241" s="20" t="str">
        <f t="shared" si="46"/>
        <v/>
      </c>
      <c r="K1241" s="21"/>
      <c r="L1241" s="21"/>
      <c r="M1241" s="18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</row>
    <row r="1242" spans="1:26" ht="19.5" customHeight="1">
      <c r="A1242" s="6"/>
      <c r="B1242" s="5"/>
      <c r="C1242" s="17"/>
      <c r="D1242" s="18"/>
      <c r="E1242" s="18"/>
      <c r="F1242" s="19"/>
      <c r="G1242" s="40"/>
      <c r="H1242" s="19" t="str">
        <f t="shared" si="47"/>
        <v/>
      </c>
      <c r="I1242" s="18"/>
      <c r="J1242" s="20" t="str">
        <f t="shared" si="46"/>
        <v/>
      </c>
      <c r="K1242" s="21"/>
      <c r="L1242" s="21"/>
      <c r="M1242" s="18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</row>
    <row r="1243" spans="1:26" ht="19.5" customHeight="1">
      <c r="A1243" s="6"/>
      <c r="B1243" s="5"/>
      <c r="C1243" s="17"/>
      <c r="D1243" s="18"/>
      <c r="E1243" s="18"/>
      <c r="F1243" s="19"/>
      <c r="G1243" s="40"/>
      <c r="H1243" s="19" t="str">
        <f t="shared" si="47"/>
        <v/>
      </c>
      <c r="I1243" s="18"/>
      <c r="J1243" s="20" t="str">
        <f t="shared" si="46"/>
        <v/>
      </c>
      <c r="K1243" s="21"/>
      <c r="L1243" s="21"/>
      <c r="M1243" s="18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</row>
    <row r="1244" spans="1:26" ht="19.5" customHeight="1">
      <c r="A1244" s="6"/>
      <c r="B1244" s="5"/>
      <c r="C1244" s="17"/>
      <c r="D1244" s="18"/>
      <c r="E1244" s="18"/>
      <c r="F1244" s="19"/>
      <c r="G1244" s="40"/>
      <c r="H1244" s="19" t="str">
        <f t="shared" si="47"/>
        <v/>
      </c>
      <c r="I1244" s="18"/>
      <c r="J1244" s="20" t="str">
        <f t="shared" si="46"/>
        <v/>
      </c>
      <c r="K1244" s="21"/>
      <c r="L1244" s="21"/>
      <c r="M1244" s="18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</row>
    <row r="1245" spans="1:26" ht="19.5" customHeight="1">
      <c r="A1245" s="6"/>
      <c r="B1245" s="5"/>
      <c r="C1245" s="17"/>
      <c r="D1245" s="18"/>
      <c r="E1245" s="18"/>
      <c r="F1245" s="19"/>
      <c r="G1245" s="40"/>
      <c r="H1245" s="19" t="str">
        <f t="shared" si="47"/>
        <v/>
      </c>
      <c r="I1245" s="18"/>
      <c r="J1245" s="20" t="str">
        <f t="shared" si="46"/>
        <v/>
      </c>
      <c r="K1245" s="21"/>
      <c r="L1245" s="21"/>
      <c r="M1245" s="18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</row>
    <row r="1246" spans="1:26" ht="19.5" customHeight="1">
      <c r="A1246" s="6"/>
      <c r="B1246" s="5"/>
      <c r="C1246" s="17"/>
      <c r="D1246" s="18"/>
      <c r="E1246" s="18"/>
      <c r="F1246" s="19"/>
      <c r="G1246" s="40"/>
      <c r="H1246" s="19" t="str">
        <f t="shared" si="47"/>
        <v/>
      </c>
      <c r="I1246" s="18"/>
      <c r="J1246" s="20" t="str">
        <f t="shared" si="46"/>
        <v/>
      </c>
      <c r="K1246" s="21"/>
      <c r="L1246" s="21"/>
      <c r="M1246" s="18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</row>
    <row r="1247" spans="1:26" ht="19.5" customHeight="1" thickBot="1">
      <c r="A1247" s="6"/>
      <c r="B1247" s="5"/>
      <c r="C1247" s="32"/>
      <c r="D1247" s="33"/>
      <c r="E1247" s="33"/>
      <c r="F1247" s="34"/>
      <c r="G1247" s="34"/>
      <c r="H1247" s="34" t="str">
        <f t="shared" si="47"/>
        <v/>
      </c>
      <c r="I1247" s="33"/>
      <c r="J1247" s="20" t="str">
        <f t="shared" si="46"/>
        <v/>
      </c>
      <c r="K1247" s="21"/>
      <c r="L1247" s="21"/>
      <c r="M1247" s="18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</row>
    <row r="1248" spans="1:26" ht="19.5" customHeight="1">
      <c r="A1248" s="6" t="s">
        <v>19</v>
      </c>
      <c r="B1248" s="5"/>
      <c r="C1248" s="39" t="e">
        <f>IF($D1248="","",$C$1198)</f>
        <v>#REF!</v>
      </c>
      <c r="D1248" s="36" t="e">
        <f>IF(菜單→請菜名都修改這個!#REF!="","",菜單→請菜名都修改這個!#REF!)</f>
        <v>#REF!</v>
      </c>
      <c r="E1248" s="36"/>
      <c r="F1248" s="37"/>
      <c r="G1248" s="272"/>
      <c r="H1248" s="25" t="str">
        <f t="shared" si="47"/>
        <v/>
      </c>
      <c r="I1248" s="36"/>
      <c r="J1248" s="20" t="str">
        <f t="shared" si="46"/>
        <v/>
      </c>
      <c r="K1248" s="21" t="str">
        <f>$J1248</f>
        <v/>
      </c>
      <c r="L1248" s="21" t="s">
        <v>86</v>
      </c>
      <c r="M1248" s="18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</row>
    <row r="1249" spans="1:26" ht="19.5" customHeight="1">
      <c r="A1249" s="6" t="s">
        <v>3</v>
      </c>
      <c r="B1249" s="5">
        <f>SUM(F1249:F1258)</f>
        <v>0</v>
      </c>
      <c r="C1249" s="17" t="e">
        <f>IF($D1249="","",菜單→請菜名都修改這個!#REF!)</f>
        <v>#REF!</v>
      </c>
      <c r="D1249" s="18" t="e">
        <f>IF(菜單→請菜名都修改這個!#REF!="","",菜單→請菜名都修改這個!#REF!)</f>
        <v>#REF!</v>
      </c>
      <c r="E1249" s="18"/>
      <c r="F1249" s="19"/>
      <c r="G1249" s="40"/>
      <c r="H1249" s="19"/>
      <c r="I1249" s="18"/>
      <c r="J1249" s="20" t="str">
        <f t="shared" si="46"/>
        <v/>
      </c>
      <c r="K1249" s="21" t="str">
        <f>$J1249&amp;"+"&amp;$J1250&amp;"+"&amp;$J1251&amp;"+"&amp;$J1252&amp;"+"&amp;J1253&amp;"+"&amp;J1254&amp;"+"&amp;J1255&amp;"+"&amp;$J1256&amp;"+"&amp;$J1257&amp;"+"&amp;$J1258</f>
        <v>+++++++++</v>
      </c>
      <c r="L1249" s="21" t="s">
        <v>89</v>
      </c>
      <c r="M1249" s="18" t="str">
        <f>IF($I1249="","",$I1249)</f>
        <v/>
      </c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</row>
    <row r="1250" spans="1:26" ht="19.5" customHeight="1">
      <c r="A1250" s="6"/>
      <c r="B1250" s="5"/>
      <c r="C1250" s="17"/>
      <c r="D1250" s="18"/>
      <c r="E1250" s="18"/>
      <c r="F1250" s="19"/>
      <c r="G1250" s="40"/>
      <c r="H1250" s="19"/>
      <c r="I1250" s="18"/>
      <c r="J1250" s="20" t="str">
        <f t="shared" si="46"/>
        <v/>
      </c>
      <c r="K1250" s="21"/>
      <c r="L1250" s="21"/>
      <c r="M1250" s="18" t="str">
        <f>IF($I1250="","",$I1250)</f>
        <v/>
      </c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</row>
    <row r="1251" spans="1:26" ht="19.5" customHeight="1">
      <c r="A1251" s="6"/>
      <c r="B1251" s="5"/>
      <c r="C1251" s="17"/>
      <c r="D1251" s="18"/>
      <c r="E1251" s="18"/>
      <c r="F1251" s="19"/>
      <c r="G1251" s="40"/>
      <c r="H1251" s="19"/>
      <c r="I1251" s="18"/>
      <c r="J1251" s="20" t="str">
        <f t="shared" si="46"/>
        <v/>
      </c>
      <c r="K1251" s="21"/>
      <c r="L1251" s="21"/>
      <c r="M1251" s="18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</row>
    <row r="1252" spans="1:26" ht="19.5" customHeight="1">
      <c r="A1252" s="6"/>
      <c r="B1252" s="5"/>
      <c r="C1252" s="17"/>
      <c r="D1252" s="18"/>
      <c r="E1252" s="18"/>
      <c r="F1252" s="19"/>
      <c r="G1252" s="40"/>
      <c r="H1252" s="19"/>
      <c r="I1252" s="18"/>
      <c r="J1252" s="20" t="str">
        <f t="shared" si="46"/>
        <v/>
      </c>
      <c r="K1252" s="21"/>
      <c r="L1252" s="21"/>
      <c r="M1252" s="18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</row>
    <row r="1253" spans="1:26" ht="19.5" customHeight="1">
      <c r="A1253" s="6"/>
      <c r="B1253" s="5"/>
      <c r="C1253" s="17"/>
      <c r="D1253" s="18"/>
      <c r="E1253" s="18"/>
      <c r="F1253" s="19"/>
      <c r="G1253" s="40"/>
      <c r="H1253" s="19"/>
      <c r="I1253" s="18"/>
      <c r="J1253" s="20" t="str">
        <f t="shared" si="46"/>
        <v/>
      </c>
      <c r="K1253" s="21"/>
      <c r="L1253" s="21"/>
      <c r="M1253" s="18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</row>
    <row r="1254" spans="1:26" ht="19.5" customHeight="1">
      <c r="A1254" s="6"/>
      <c r="B1254" s="5"/>
      <c r="C1254" s="17"/>
      <c r="D1254" s="18"/>
      <c r="E1254" s="18"/>
      <c r="F1254" s="19"/>
      <c r="G1254" s="40"/>
      <c r="H1254" s="19"/>
      <c r="I1254" s="18"/>
      <c r="J1254" s="20" t="str">
        <f t="shared" si="46"/>
        <v/>
      </c>
      <c r="K1254" s="21"/>
      <c r="L1254" s="21"/>
      <c r="M1254" s="18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</row>
    <row r="1255" spans="1:26" ht="19.5" customHeight="1">
      <c r="A1255" s="6"/>
      <c r="B1255" s="5"/>
      <c r="C1255" s="17"/>
      <c r="D1255" s="18"/>
      <c r="E1255" s="18"/>
      <c r="F1255" s="19"/>
      <c r="G1255" s="40"/>
      <c r="H1255" s="19"/>
      <c r="I1255" s="18"/>
      <c r="J1255" s="20" t="str">
        <f t="shared" si="46"/>
        <v/>
      </c>
      <c r="K1255" s="21"/>
      <c r="L1255" s="21"/>
      <c r="M1255" s="18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spans="1:26" ht="16.5" customHeight="1">
      <c r="A1256" s="6"/>
      <c r="B1256" s="5"/>
      <c r="C1256" s="22"/>
      <c r="D1256" s="18"/>
      <c r="E1256" s="18"/>
      <c r="F1256" s="19"/>
      <c r="G1256" s="40"/>
      <c r="H1256" s="19"/>
      <c r="I1256" s="18"/>
      <c r="J1256" s="20" t="str">
        <f t="shared" si="46"/>
        <v/>
      </c>
      <c r="K1256" s="21"/>
      <c r="L1256" s="21"/>
      <c r="M1256" s="18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spans="1:26" ht="19.5" customHeight="1">
      <c r="A1257" s="6"/>
      <c r="B1257" s="5"/>
      <c r="C1257" s="17"/>
      <c r="D1257" s="18"/>
      <c r="E1257" s="18"/>
      <c r="F1257" s="19"/>
      <c r="G1257" s="40"/>
      <c r="H1257" s="19"/>
      <c r="I1257" s="18"/>
      <c r="J1257" s="20" t="str">
        <f t="shared" si="46"/>
        <v/>
      </c>
      <c r="K1257" s="21"/>
      <c r="L1257" s="21"/>
      <c r="M1257" s="18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spans="1:26" ht="19.5" customHeight="1">
      <c r="A1258" s="6"/>
      <c r="B1258" s="5"/>
      <c r="C1258" s="23"/>
      <c r="D1258" s="24"/>
      <c r="E1258" s="24"/>
      <c r="F1258" s="25"/>
      <c r="G1258" s="25"/>
      <c r="H1258" s="25"/>
      <c r="I1258" s="24"/>
      <c r="J1258" s="20" t="str">
        <f t="shared" si="46"/>
        <v/>
      </c>
      <c r="K1258" s="21"/>
      <c r="L1258" s="21"/>
      <c r="M1258" s="18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spans="1:26" ht="19.5" customHeight="1">
      <c r="A1259" s="6" t="s">
        <v>4</v>
      </c>
      <c r="B1259" s="5">
        <f>SUM(F1259:F1268)</f>
        <v>0</v>
      </c>
      <c r="C1259" s="26" t="e">
        <f>$C1249</f>
        <v>#REF!</v>
      </c>
      <c r="D1259" s="18" t="e">
        <f>IF(菜單→請菜名都修改這個!#REF!="","",菜單→請菜名都修改這個!#REF!)</f>
        <v>#REF!</v>
      </c>
      <c r="E1259" s="18"/>
      <c r="F1259" s="19"/>
      <c r="G1259" s="40"/>
      <c r="H1259" s="19"/>
      <c r="I1259" s="18"/>
      <c r="J1259" s="20" t="str">
        <f t="shared" si="46"/>
        <v/>
      </c>
      <c r="K1259" s="21" t="str">
        <f>$J1259&amp;"+"&amp;$J1260&amp;"+"&amp;$J1261&amp;"+"&amp;$J1262&amp;"+"&amp;J1263&amp;"+"&amp;J1264&amp;"+"&amp;J1265&amp;"+"&amp;$J1266&amp;"+"&amp;$J1267&amp;"+"&amp;$J1268</f>
        <v>+++++++++</v>
      </c>
      <c r="L1259" s="21" t="s">
        <v>89</v>
      </c>
      <c r="M1259" s="18" t="str">
        <f>IF($I1259="","",$I1259)</f>
        <v/>
      </c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spans="1:26" ht="19.5" customHeight="1">
      <c r="A1260" s="6"/>
      <c r="B1260" s="5"/>
      <c r="C1260" s="17"/>
      <c r="D1260" s="28"/>
      <c r="E1260" s="18"/>
      <c r="F1260" s="19"/>
      <c r="G1260" s="40"/>
      <c r="H1260" s="19"/>
      <c r="I1260" s="18"/>
      <c r="J1260" s="20" t="str">
        <f t="shared" si="46"/>
        <v/>
      </c>
      <c r="K1260" s="21"/>
      <c r="L1260" s="21"/>
      <c r="M1260" s="18" t="str">
        <f>IF($I1260="","",$I1260)</f>
        <v/>
      </c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spans="1:26" ht="19.5" customHeight="1">
      <c r="A1261" s="6"/>
      <c r="B1261" s="5"/>
      <c r="C1261" s="17"/>
      <c r="D1261" s="18"/>
      <c r="E1261" s="18"/>
      <c r="F1261" s="19"/>
      <c r="G1261" s="40"/>
      <c r="H1261" s="19"/>
      <c r="I1261" s="18"/>
      <c r="J1261" s="20" t="str">
        <f t="shared" si="46"/>
        <v/>
      </c>
      <c r="K1261" s="21"/>
      <c r="L1261" s="21"/>
      <c r="M1261" s="18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spans="1:26" ht="19.5" customHeight="1">
      <c r="A1262" s="6"/>
      <c r="B1262" s="5" t="s">
        <v>91</v>
      </c>
      <c r="C1262" s="17"/>
      <c r="D1262" s="18"/>
      <c r="E1262" s="18"/>
      <c r="F1262" s="19"/>
      <c r="G1262" s="40"/>
      <c r="H1262" s="19"/>
      <c r="I1262" s="18"/>
      <c r="J1262" s="20" t="str">
        <f t="shared" si="46"/>
        <v/>
      </c>
      <c r="K1262" s="21"/>
      <c r="L1262" s="21"/>
      <c r="M1262" s="18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</row>
    <row r="1263" spans="1:26" ht="19.5" customHeight="1">
      <c r="A1263" s="6"/>
      <c r="B1263" s="5"/>
      <c r="C1263" s="17"/>
      <c r="D1263" s="18"/>
      <c r="E1263" s="31"/>
      <c r="F1263" s="19"/>
      <c r="G1263" s="40"/>
      <c r="H1263" s="19"/>
      <c r="I1263" s="18"/>
      <c r="J1263" s="20" t="str">
        <f t="shared" si="46"/>
        <v/>
      </c>
      <c r="K1263" s="21"/>
      <c r="L1263" s="21"/>
      <c r="M1263" s="18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</row>
    <row r="1264" spans="1:26" ht="19.5" customHeight="1">
      <c r="A1264" s="6"/>
      <c r="B1264" s="5"/>
      <c r="C1264" s="17"/>
      <c r="D1264" s="18"/>
      <c r="E1264" s="18"/>
      <c r="F1264" s="19"/>
      <c r="G1264" s="40"/>
      <c r="H1264" s="19"/>
      <c r="I1264" s="18"/>
      <c r="J1264" s="20" t="str">
        <f t="shared" si="46"/>
        <v/>
      </c>
      <c r="K1264" s="21"/>
      <c r="L1264" s="21"/>
      <c r="M1264" s="18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</row>
    <row r="1265" spans="1:26" ht="19.5" customHeight="1">
      <c r="A1265" s="6"/>
      <c r="B1265" s="5"/>
      <c r="C1265" s="17"/>
      <c r="D1265" s="18"/>
      <c r="E1265" s="18"/>
      <c r="F1265" s="19"/>
      <c r="G1265" s="40"/>
      <c r="H1265" s="19"/>
      <c r="I1265" s="18"/>
      <c r="J1265" s="20" t="str">
        <f t="shared" si="46"/>
        <v/>
      </c>
      <c r="K1265" s="21"/>
      <c r="L1265" s="21"/>
      <c r="M1265" s="18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</row>
    <row r="1266" spans="1:26" ht="19.5" customHeight="1">
      <c r="A1266" s="6"/>
      <c r="B1266" s="5"/>
      <c r="C1266" s="17"/>
      <c r="D1266" s="18"/>
      <c r="E1266" s="18"/>
      <c r="F1266" s="19"/>
      <c r="G1266" s="40"/>
      <c r="H1266" s="19"/>
      <c r="I1266" s="18"/>
      <c r="J1266" s="20" t="str">
        <f t="shared" si="46"/>
        <v/>
      </c>
      <c r="K1266" s="21"/>
      <c r="L1266" s="21"/>
      <c r="M1266" s="18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</row>
    <row r="1267" spans="1:26" ht="19.5" customHeight="1">
      <c r="A1267" s="6"/>
      <c r="B1267" s="5"/>
      <c r="C1267" s="17"/>
      <c r="D1267" s="18"/>
      <c r="E1267" s="18"/>
      <c r="F1267" s="19"/>
      <c r="G1267" s="40"/>
      <c r="H1267" s="19"/>
      <c r="I1267" s="18"/>
      <c r="J1267" s="20" t="str">
        <f t="shared" si="46"/>
        <v/>
      </c>
      <c r="K1267" s="21"/>
      <c r="L1267" s="21"/>
      <c r="M1267" s="18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</row>
    <row r="1268" spans="1:26" ht="19.5" customHeight="1">
      <c r="A1268" s="6"/>
      <c r="B1268" s="5"/>
      <c r="C1268" s="23"/>
      <c r="D1268" s="24"/>
      <c r="E1268" s="24"/>
      <c r="F1268" s="25"/>
      <c r="G1268" s="25"/>
      <c r="H1268" s="25"/>
      <c r="I1268" s="24"/>
      <c r="J1268" s="20" t="str">
        <f t="shared" si="46"/>
        <v/>
      </c>
      <c r="K1268" s="21"/>
      <c r="L1268" s="21"/>
      <c r="M1268" s="18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</row>
    <row r="1269" spans="1:26" ht="19.5" customHeight="1">
      <c r="A1269" s="6" t="s">
        <v>5</v>
      </c>
      <c r="B1269" s="5">
        <f>SUM(F1269:F1278)</f>
        <v>0</v>
      </c>
      <c r="C1269" s="17"/>
      <c r="D1269" s="18" t="e">
        <f>IF(菜單→請菜名都修改這個!#REF!="","",菜單→請菜名都修改這個!#REF!)</f>
        <v>#REF!</v>
      </c>
      <c r="E1269" s="18"/>
      <c r="F1269" s="19"/>
      <c r="G1269" s="40"/>
      <c r="H1269" s="19"/>
      <c r="I1269" s="18"/>
      <c r="J1269" s="20" t="str">
        <f t="shared" si="46"/>
        <v/>
      </c>
      <c r="K1269" s="21" t="str">
        <f>$J1269&amp;"+"&amp;$J1270&amp;"+"&amp;$J1271&amp;"+"&amp;$J1272&amp;"+"&amp;J1273&amp;"+"&amp;J1274&amp;"+"&amp;J1275&amp;"+"&amp;$J1276&amp;"+"&amp;$J1277&amp;"+"&amp;$J1278</f>
        <v>+++++++++</v>
      </c>
      <c r="L1269" s="21" t="s">
        <v>89</v>
      </c>
      <c r="M1269" s="18" t="str">
        <f>IF($I1269="","",$I1269)</f>
        <v/>
      </c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</row>
    <row r="1270" spans="1:26" ht="19.5" customHeight="1">
      <c r="A1270" s="6"/>
      <c r="B1270" s="5"/>
      <c r="C1270" s="17"/>
      <c r="D1270" s="28"/>
      <c r="E1270" s="18"/>
      <c r="F1270" s="19"/>
      <c r="G1270" s="40"/>
      <c r="H1270" s="19"/>
      <c r="I1270" s="18"/>
      <c r="J1270" s="20" t="str">
        <f t="shared" si="46"/>
        <v/>
      </c>
      <c r="K1270" s="21"/>
      <c r="L1270" s="21"/>
      <c r="M1270" s="18" t="str">
        <f>IF($I1270="","",$I1270)</f>
        <v/>
      </c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</row>
    <row r="1271" spans="1:26" ht="19.5" customHeight="1">
      <c r="A1271" s="6"/>
      <c r="B1271" s="5"/>
      <c r="C1271" s="17"/>
      <c r="D1271" s="18"/>
      <c r="E1271" s="18"/>
      <c r="F1271" s="19"/>
      <c r="G1271" s="40"/>
      <c r="H1271" s="19"/>
      <c r="I1271" s="18"/>
      <c r="J1271" s="20" t="str">
        <f t="shared" si="46"/>
        <v/>
      </c>
      <c r="K1271" s="21"/>
      <c r="L1271" s="21"/>
      <c r="M1271" s="18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</row>
    <row r="1272" spans="1:26" ht="19.5" customHeight="1">
      <c r="A1272" s="6"/>
      <c r="B1272" s="5"/>
      <c r="C1272" s="17"/>
      <c r="D1272" s="18"/>
      <c r="E1272" s="18"/>
      <c r="F1272" s="19"/>
      <c r="G1272" s="40"/>
      <c r="H1272" s="19"/>
      <c r="I1272" s="18"/>
      <c r="J1272" s="20" t="str">
        <f t="shared" si="46"/>
        <v/>
      </c>
      <c r="K1272" s="21"/>
      <c r="L1272" s="21"/>
      <c r="M1272" s="18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</row>
    <row r="1273" spans="1:26" ht="19.5" customHeight="1">
      <c r="A1273" s="6"/>
      <c r="B1273" s="5"/>
      <c r="C1273" s="17"/>
      <c r="D1273" s="18"/>
      <c r="E1273" s="18"/>
      <c r="F1273" s="19"/>
      <c r="G1273" s="40"/>
      <c r="H1273" s="19"/>
      <c r="I1273" s="18"/>
      <c r="J1273" s="20" t="str">
        <f t="shared" si="46"/>
        <v/>
      </c>
      <c r="K1273" s="21"/>
      <c r="L1273" s="21"/>
      <c r="M1273" s="18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</row>
    <row r="1274" spans="1:26" ht="19.5" customHeight="1">
      <c r="A1274" s="6"/>
      <c r="B1274" s="5"/>
      <c r="C1274" s="17"/>
      <c r="D1274" s="18"/>
      <c r="E1274" s="18"/>
      <c r="F1274" s="19"/>
      <c r="G1274" s="40"/>
      <c r="H1274" s="19"/>
      <c r="I1274" s="18"/>
      <c r="J1274" s="20" t="str">
        <f t="shared" si="46"/>
        <v/>
      </c>
      <c r="K1274" s="21"/>
      <c r="L1274" s="21"/>
      <c r="M1274" s="18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</row>
    <row r="1275" spans="1:26" ht="19.5" customHeight="1">
      <c r="A1275" s="6"/>
      <c r="B1275" s="5"/>
      <c r="C1275" s="17"/>
      <c r="D1275" s="18"/>
      <c r="E1275" s="18"/>
      <c r="F1275" s="19"/>
      <c r="G1275" s="40"/>
      <c r="H1275" s="19"/>
      <c r="I1275" s="18"/>
      <c r="J1275" s="20" t="str">
        <f t="shared" si="46"/>
        <v/>
      </c>
      <c r="K1275" s="21"/>
      <c r="L1275" s="21"/>
      <c r="M1275" s="18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</row>
    <row r="1276" spans="1:26" ht="19.5" customHeight="1">
      <c r="A1276" s="6"/>
      <c r="B1276" s="5"/>
      <c r="C1276" s="17"/>
      <c r="D1276" s="18"/>
      <c r="E1276" s="18"/>
      <c r="F1276" s="19"/>
      <c r="G1276" s="40"/>
      <c r="H1276" s="19"/>
      <c r="I1276" s="18"/>
      <c r="J1276" s="20" t="str">
        <f t="shared" si="46"/>
        <v/>
      </c>
      <c r="K1276" s="21"/>
      <c r="L1276" s="21"/>
      <c r="M1276" s="18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</row>
    <row r="1277" spans="1:26" ht="19.5" customHeight="1">
      <c r="A1277" s="6"/>
      <c r="B1277" s="5"/>
      <c r="C1277" s="17"/>
      <c r="D1277" s="18"/>
      <c r="E1277" s="18"/>
      <c r="F1277" s="19"/>
      <c r="G1277" s="40"/>
      <c r="H1277" s="19"/>
      <c r="I1277" s="18"/>
      <c r="J1277" s="20" t="str">
        <f t="shared" si="46"/>
        <v/>
      </c>
      <c r="K1277" s="21"/>
      <c r="L1277" s="21"/>
      <c r="M1277" s="18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</row>
    <row r="1278" spans="1:26" ht="19.5" customHeight="1">
      <c r="A1278" s="6"/>
      <c r="B1278" s="5"/>
      <c r="C1278" s="23"/>
      <c r="D1278" s="24"/>
      <c r="E1278" s="24"/>
      <c r="F1278" s="25"/>
      <c r="G1278" s="25"/>
      <c r="H1278" s="25"/>
      <c r="I1278" s="24"/>
      <c r="J1278" s="20" t="str">
        <f t="shared" si="46"/>
        <v/>
      </c>
      <c r="K1278" s="21"/>
      <c r="L1278" s="21"/>
      <c r="M1278" s="18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</row>
    <row r="1279" spans="1:26" ht="19.5" customHeight="1">
      <c r="A1279" s="6" t="s">
        <v>6</v>
      </c>
      <c r="B1279" s="5">
        <f>SUM(F1279:F1288)</f>
        <v>0</v>
      </c>
      <c r="C1279" s="17"/>
      <c r="D1279" s="18" t="e">
        <f>IF(菜單→請菜名都修改這個!#REF!="","",菜單→請菜名都修改這個!#REF!)</f>
        <v>#REF!</v>
      </c>
      <c r="E1279" s="18"/>
      <c r="F1279" s="19"/>
      <c r="G1279" s="40"/>
      <c r="H1279" s="19"/>
      <c r="I1279" s="18"/>
      <c r="J1279" s="20" t="str">
        <f t="shared" si="46"/>
        <v/>
      </c>
      <c r="K1279" s="21" t="str">
        <f>$J1279&amp;"+"&amp;$J1280&amp;"+"&amp;$J1281&amp;"+"&amp;$J1282&amp;"+"&amp;J1283&amp;"+"&amp;J1284&amp;"+"&amp;J1285&amp;"+"&amp;$J1286&amp;"+"&amp;$J1287&amp;"+"&amp;$J1288</f>
        <v>+++++++++</v>
      </c>
      <c r="L1279" s="21" t="s">
        <v>89</v>
      </c>
      <c r="M1279" s="18" t="str">
        <f>IF($I1279="","",$I1279)</f>
        <v/>
      </c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</row>
    <row r="1280" spans="1:26" ht="19.5" customHeight="1">
      <c r="A1280" s="6"/>
      <c r="B1280" s="5"/>
      <c r="C1280" s="17"/>
      <c r="D1280" s="28"/>
      <c r="E1280" s="18"/>
      <c r="F1280" s="19"/>
      <c r="G1280" s="40"/>
      <c r="H1280" s="19"/>
      <c r="I1280" s="18"/>
      <c r="J1280" s="20" t="str">
        <f t="shared" si="46"/>
        <v/>
      </c>
      <c r="K1280" s="21"/>
      <c r="L1280" s="21"/>
      <c r="M1280" s="18" t="str">
        <f>IF($I1280="","",$I1280)</f>
        <v/>
      </c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</row>
    <row r="1281" spans="1:26" ht="19.5" customHeight="1">
      <c r="A1281" s="6"/>
      <c r="B1281" s="5"/>
      <c r="C1281" s="17"/>
      <c r="D1281" s="18"/>
      <c r="E1281" s="18"/>
      <c r="F1281" s="19"/>
      <c r="G1281" s="40"/>
      <c r="H1281" s="19"/>
      <c r="I1281" s="18"/>
      <c r="J1281" s="20" t="str">
        <f t="shared" si="46"/>
        <v/>
      </c>
      <c r="K1281" s="21"/>
      <c r="L1281" s="21"/>
      <c r="M1281" s="18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</row>
    <row r="1282" spans="1:26" ht="19.5" customHeight="1">
      <c r="A1282" s="6"/>
      <c r="B1282" s="5"/>
      <c r="C1282" s="17"/>
      <c r="D1282" s="18"/>
      <c r="E1282" s="18"/>
      <c r="F1282" s="19"/>
      <c r="G1282" s="40"/>
      <c r="H1282" s="19"/>
      <c r="I1282" s="18"/>
      <c r="J1282" s="20" t="str">
        <f t="shared" si="46"/>
        <v/>
      </c>
      <c r="K1282" s="21"/>
      <c r="L1282" s="21"/>
      <c r="M1282" s="18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</row>
    <row r="1283" spans="1:26" ht="19.5" customHeight="1">
      <c r="A1283" s="6"/>
      <c r="B1283" s="5"/>
      <c r="C1283" s="17"/>
      <c r="D1283" s="18"/>
      <c r="E1283" s="18"/>
      <c r="F1283" s="19"/>
      <c r="G1283" s="40"/>
      <c r="H1283" s="19"/>
      <c r="I1283" s="18"/>
      <c r="J1283" s="20" t="str">
        <f t="shared" si="46"/>
        <v/>
      </c>
      <c r="K1283" s="21"/>
      <c r="L1283" s="21"/>
      <c r="M1283" s="18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</row>
    <row r="1284" spans="1:26" ht="19.5" customHeight="1">
      <c r="A1284" s="6"/>
      <c r="B1284" s="5"/>
      <c r="C1284" s="17"/>
      <c r="D1284" s="18"/>
      <c r="E1284" s="18"/>
      <c r="F1284" s="19"/>
      <c r="G1284" s="40"/>
      <c r="H1284" s="19"/>
      <c r="I1284" s="18"/>
      <c r="J1284" s="20" t="str">
        <f t="shared" si="46"/>
        <v/>
      </c>
      <c r="K1284" s="21"/>
      <c r="L1284" s="21"/>
      <c r="M1284" s="18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</row>
    <row r="1285" spans="1:26" ht="19.5" customHeight="1">
      <c r="A1285" s="6"/>
      <c r="B1285" s="5"/>
      <c r="C1285" s="17"/>
      <c r="D1285" s="18"/>
      <c r="E1285" s="18"/>
      <c r="F1285" s="19"/>
      <c r="G1285" s="40"/>
      <c r="H1285" s="19"/>
      <c r="I1285" s="18"/>
      <c r="J1285" s="20" t="str">
        <f t="shared" si="46"/>
        <v/>
      </c>
      <c r="K1285" s="21"/>
      <c r="L1285" s="21"/>
      <c r="M1285" s="18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</row>
    <row r="1286" spans="1:26" ht="19.5" customHeight="1">
      <c r="A1286" s="6"/>
      <c r="B1286" s="5"/>
      <c r="C1286" s="17"/>
      <c r="D1286" s="18"/>
      <c r="E1286" s="18"/>
      <c r="F1286" s="19"/>
      <c r="G1286" s="40"/>
      <c r="H1286" s="19"/>
      <c r="I1286" s="18"/>
      <c r="J1286" s="20" t="str">
        <f t="shared" si="46"/>
        <v/>
      </c>
      <c r="K1286" s="21"/>
      <c r="L1286" s="21"/>
      <c r="M1286" s="18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</row>
    <row r="1287" spans="1:26" ht="19.5" customHeight="1">
      <c r="A1287" s="6"/>
      <c r="B1287" s="5"/>
      <c r="C1287" s="17"/>
      <c r="D1287" s="18"/>
      <c r="E1287" s="18"/>
      <c r="F1287" s="19"/>
      <c r="G1287" s="40"/>
      <c r="H1287" s="19"/>
      <c r="I1287" s="18"/>
      <c r="J1287" s="20" t="str">
        <f t="shared" si="46"/>
        <v/>
      </c>
      <c r="K1287" s="21"/>
      <c r="L1287" s="21"/>
      <c r="M1287" s="18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</row>
    <row r="1288" spans="1:26" ht="19.5" customHeight="1">
      <c r="A1288" s="6"/>
      <c r="B1288" s="5"/>
      <c r="C1288" s="23"/>
      <c r="D1288" s="24"/>
      <c r="E1288" s="24"/>
      <c r="F1288" s="25"/>
      <c r="G1288" s="25"/>
      <c r="H1288" s="25"/>
      <c r="I1288" s="24"/>
      <c r="J1288" s="20" t="str">
        <f t="shared" si="46"/>
        <v/>
      </c>
      <c r="K1288" s="21"/>
      <c r="L1288" s="21"/>
      <c r="M1288" s="18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</row>
    <row r="1289" spans="1:26" ht="19.5" customHeight="1">
      <c r="A1289" s="6" t="s">
        <v>85</v>
      </c>
      <c r="B1289" s="5">
        <f>SUM(F1289:F1298)</f>
        <v>0</v>
      </c>
      <c r="C1289" s="17"/>
      <c r="D1289" s="18" t="e">
        <f>IF(菜單→請菜名都修改這個!#REF!="","",菜單→請菜名都修改這個!#REF!)</f>
        <v>#REF!</v>
      </c>
      <c r="E1289" s="18"/>
      <c r="F1289" s="19"/>
      <c r="G1289" s="40"/>
      <c r="H1289" s="19"/>
      <c r="I1289" s="18"/>
      <c r="J1289" s="20" t="str">
        <f t="shared" si="46"/>
        <v/>
      </c>
      <c r="K1289" s="21" t="str">
        <f>$J1289&amp;"+"&amp;$J1290&amp;"+"&amp;$J1291&amp;"+"&amp;$J1292&amp;"+"&amp;J1293&amp;"+"&amp;J1294&amp;"+"&amp;J1295&amp;"+"&amp;$J1296&amp;"+"&amp;$J1297&amp;"+"&amp;$J1298</f>
        <v>+++++++++</v>
      </c>
      <c r="L1289" s="21" t="s">
        <v>89</v>
      </c>
      <c r="M1289" s="18" t="str">
        <f>IF($I1289="","",$I1289)</f>
        <v/>
      </c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</row>
    <row r="1290" spans="1:26" ht="19.5" customHeight="1">
      <c r="A1290" s="6"/>
      <c r="B1290" s="5"/>
      <c r="C1290" s="17"/>
      <c r="D1290" s="28"/>
      <c r="E1290" s="18"/>
      <c r="F1290" s="19"/>
      <c r="G1290" s="40"/>
      <c r="H1290" s="19"/>
      <c r="I1290" s="18"/>
      <c r="J1290" s="20" t="str">
        <f t="shared" si="46"/>
        <v/>
      </c>
      <c r="K1290" s="21"/>
      <c r="L1290" s="21"/>
      <c r="M1290" s="18" t="str">
        <f>IF($I1290="","",$I1290)</f>
        <v/>
      </c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</row>
    <row r="1291" spans="1:26" ht="19.5" customHeight="1">
      <c r="A1291" s="6"/>
      <c r="B1291" s="5"/>
      <c r="C1291" s="17"/>
      <c r="D1291" s="18"/>
      <c r="E1291" s="18"/>
      <c r="F1291" s="19"/>
      <c r="G1291" s="40"/>
      <c r="H1291" s="19"/>
      <c r="I1291" s="18"/>
      <c r="J1291" s="20" t="str">
        <f t="shared" si="46"/>
        <v/>
      </c>
      <c r="K1291" s="21"/>
      <c r="L1291" s="21"/>
      <c r="M1291" s="18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</row>
    <row r="1292" spans="1:26" ht="19.5" customHeight="1">
      <c r="A1292" s="6"/>
      <c r="B1292" s="5"/>
      <c r="C1292" s="17"/>
      <c r="D1292" s="18"/>
      <c r="E1292" s="18"/>
      <c r="F1292" s="19"/>
      <c r="G1292" s="40"/>
      <c r="H1292" s="19"/>
      <c r="I1292" s="18"/>
      <c r="J1292" s="20" t="str">
        <f t="shared" si="46"/>
        <v/>
      </c>
      <c r="K1292" s="21"/>
      <c r="L1292" s="21"/>
      <c r="M1292" s="18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</row>
    <row r="1293" spans="1:26" ht="19.5" customHeight="1">
      <c r="A1293" s="6"/>
      <c r="B1293" s="5"/>
      <c r="C1293" s="17"/>
      <c r="D1293" s="18"/>
      <c r="E1293" s="18"/>
      <c r="F1293" s="19"/>
      <c r="G1293" s="40"/>
      <c r="H1293" s="19"/>
      <c r="I1293" s="18"/>
      <c r="J1293" s="20" t="str">
        <f t="shared" si="46"/>
        <v/>
      </c>
      <c r="K1293" s="21"/>
      <c r="L1293" s="21"/>
      <c r="M1293" s="18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</row>
    <row r="1294" spans="1:26" ht="19.5" customHeight="1">
      <c r="A1294" s="6"/>
      <c r="B1294" s="5"/>
      <c r="C1294" s="17"/>
      <c r="D1294" s="18"/>
      <c r="E1294" s="18"/>
      <c r="F1294" s="19"/>
      <c r="G1294" s="40"/>
      <c r="H1294" s="19"/>
      <c r="I1294" s="18"/>
      <c r="J1294" s="20" t="str">
        <f t="shared" si="46"/>
        <v/>
      </c>
      <c r="K1294" s="21"/>
      <c r="L1294" s="21"/>
      <c r="M1294" s="18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</row>
    <row r="1295" spans="1:26" ht="19.5" customHeight="1">
      <c r="A1295" s="6"/>
      <c r="B1295" s="5"/>
      <c r="C1295" s="17"/>
      <c r="D1295" s="18"/>
      <c r="E1295" s="18"/>
      <c r="F1295" s="19"/>
      <c r="G1295" s="40"/>
      <c r="H1295" s="19"/>
      <c r="I1295" s="18"/>
      <c r="J1295" s="20" t="str">
        <f t="shared" si="46"/>
        <v/>
      </c>
      <c r="K1295" s="21"/>
      <c r="L1295" s="21"/>
      <c r="M1295" s="18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</row>
    <row r="1296" spans="1:26" ht="19.5" customHeight="1">
      <c r="A1296" s="6"/>
      <c r="B1296" s="5"/>
      <c r="C1296" s="17"/>
      <c r="D1296" s="18"/>
      <c r="E1296" s="18"/>
      <c r="F1296" s="19"/>
      <c r="G1296" s="40"/>
      <c r="H1296" s="19"/>
      <c r="I1296" s="18"/>
      <c r="J1296" s="20" t="str">
        <f t="shared" si="46"/>
        <v/>
      </c>
      <c r="K1296" s="21"/>
      <c r="L1296" s="21"/>
      <c r="M1296" s="18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</row>
    <row r="1297" spans="1:26" ht="19.5" customHeight="1">
      <c r="A1297" s="6"/>
      <c r="B1297" s="5"/>
      <c r="C1297" s="17"/>
      <c r="D1297" s="18"/>
      <c r="E1297" s="18"/>
      <c r="F1297" s="19"/>
      <c r="G1297" s="40"/>
      <c r="H1297" s="19"/>
      <c r="I1297" s="18"/>
      <c r="J1297" s="20" t="str">
        <f t="shared" si="46"/>
        <v/>
      </c>
      <c r="K1297" s="21"/>
      <c r="L1297" s="21"/>
      <c r="M1297" s="18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</row>
    <row r="1298" spans="1:26" ht="19.5" customHeight="1" thickBot="1">
      <c r="A1298" s="6"/>
      <c r="B1298" s="5"/>
      <c r="C1298" s="32"/>
      <c r="D1298" s="33"/>
      <c r="E1298" s="33"/>
      <c r="F1298" s="34"/>
      <c r="G1298" s="34"/>
      <c r="H1298" s="34"/>
      <c r="I1298" s="33"/>
      <c r="J1298" s="20" t="str">
        <f t="shared" si="46"/>
        <v/>
      </c>
      <c r="K1298" s="21"/>
      <c r="L1298" s="21"/>
      <c r="M1298" s="18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</row>
    <row r="1299" spans="1:26" ht="19.5" customHeight="1">
      <c r="A1299" s="6" t="s">
        <v>19</v>
      </c>
      <c r="B1299" s="5"/>
      <c r="C1299" s="39" t="e">
        <f>IF($D1299="","",$C$1249)</f>
        <v>#REF!</v>
      </c>
      <c r="D1299" s="36" t="e">
        <f>IF(菜單→請菜名都修改這個!#REF!="","",菜單→請菜名都修改這個!#REF!)</f>
        <v>#REF!</v>
      </c>
      <c r="E1299" s="36"/>
      <c r="F1299" s="37"/>
      <c r="G1299" s="272"/>
      <c r="H1299" s="25"/>
      <c r="I1299" s="36"/>
      <c r="J1299" s="20" t="str">
        <f t="shared" si="46"/>
        <v/>
      </c>
      <c r="K1299" s="21" t="str">
        <f>$J1299</f>
        <v/>
      </c>
      <c r="L1299" s="21" t="s">
        <v>86</v>
      </c>
      <c r="M1299" s="18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</row>
    <row r="1300" spans="1:26" ht="19.5" customHeight="1">
      <c r="A1300" s="6" t="s">
        <v>3</v>
      </c>
      <c r="B1300" s="5">
        <f>SUM(F1300:F1309)</f>
        <v>0</v>
      </c>
      <c r="C1300" s="17"/>
      <c r="D1300" s="18"/>
      <c r="E1300" s="18"/>
      <c r="F1300" s="19"/>
      <c r="G1300" s="40"/>
      <c r="H1300" s="19"/>
      <c r="I1300" s="18"/>
      <c r="J1300" s="20" t="str">
        <f t="shared" si="46"/>
        <v/>
      </c>
      <c r="K1300" s="21" t="str">
        <f>$J1300&amp;"+"&amp;$J1301&amp;"+"&amp;$J1302&amp;"+"&amp;$J1303&amp;"+"&amp;J1304&amp;"+"&amp;J1305&amp;"+"&amp;J1306&amp;"+"&amp;$J1307&amp;"+"&amp;$J1308&amp;"+"&amp;$J1309</f>
        <v>+++++++++</v>
      </c>
      <c r="L1300" s="21" t="s">
        <v>89</v>
      </c>
      <c r="M1300" s="18" t="str">
        <f>IF($I1300="","",$I1300)</f>
        <v/>
      </c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</row>
    <row r="1301" spans="1:26" ht="19.5" customHeight="1">
      <c r="A1301" s="6"/>
      <c r="B1301" s="5"/>
      <c r="C1301" s="17"/>
      <c r="D1301" s="18"/>
      <c r="E1301" s="18"/>
      <c r="F1301" s="19"/>
      <c r="G1301" s="40"/>
      <c r="H1301" s="19"/>
      <c r="I1301" s="18"/>
      <c r="J1301" s="20" t="str">
        <f t="shared" si="46"/>
        <v/>
      </c>
      <c r="K1301" s="21"/>
      <c r="L1301" s="21"/>
      <c r="M1301" s="18" t="str">
        <f>IF($I1301="","",$I1301)</f>
        <v/>
      </c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</row>
    <row r="1302" spans="1:26" ht="19.5" customHeight="1">
      <c r="A1302" s="6"/>
      <c r="B1302" s="5"/>
      <c r="C1302" s="17"/>
      <c r="D1302" s="18"/>
      <c r="E1302" s="18"/>
      <c r="F1302" s="19"/>
      <c r="G1302" s="40"/>
      <c r="H1302" s="19"/>
      <c r="I1302" s="18"/>
      <c r="J1302" s="20" t="str">
        <f t="shared" si="46"/>
        <v/>
      </c>
      <c r="K1302" s="21"/>
      <c r="L1302" s="21"/>
      <c r="M1302" s="18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</row>
    <row r="1303" spans="1:26" ht="19.5" customHeight="1">
      <c r="A1303" s="6"/>
      <c r="B1303" s="5"/>
      <c r="C1303" s="17"/>
      <c r="D1303" s="18"/>
      <c r="E1303" s="18"/>
      <c r="F1303" s="19"/>
      <c r="G1303" s="40"/>
      <c r="H1303" s="19"/>
      <c r="I1303" s="18"/>
      <c r="J1303" s="20" t="str">
        <f t="shared" si="46"/>
        <v/>
      </c>
      <c r="K1303" s="21"/>
      <c r="L1303" s="21"/>
      <c r="M1303" s="18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</row>
    <row r="1304" spans="1:26" ht="19.5" customHeight="1">
      <c r="A1304" s="6"/>
      <c r="B1304" s="5"/>
      <c r="C1304" s="17"/>
      <c r="D1304" s="18"/>
      <c r="E1304" s="18"/>
      <c r="F1304" s="19"/>
      <c r="G1304" s="40"/>
      <c r="H1304" s="19"/>
      <c r="I1304" s="18"/>
      <c r="J1304" s="20" t="str">
        <f t="shared" si="46"/>
        <v/>
      </c>
      <c r="K1304" s="21"/>
      <c r="L1304" s="21"/>
      <c r="M1304" s="18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</row>
    <row r="1305" spans="1:26" ht="19.5" customHeight="1">
      <c r="A1305" s="6"/>
      <c r="B1305" s="5"/>
      <c r="C1305" s="17"/>
      <c r="D1305" s="18"/>
      <c r="E1305" s="18"/>
      <c r="F1305" s="19"/>
      <c r="G1305" s="40"/>
      <c r="H1305" s="19"/>
      <c r="I1305" s="18"/>
      <c r="J1305" s="20" t="str">
        <f t="shared" si="46"/>
        <v/>
      </c>
      <c r="K1305" s="21"/>
      <c r="L1305" s="21"/>
      <c r="M1305" s="18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</row>
    <row r="1306" spans="1:26" ht="19.5" customHeight="1">
      <c r="A1306" s="6"/>
      <c r="B1306" s="5"/>
      <c r="C1306" s="17"/>
      <c r="D1306" s="18"/>
      <c r="E1306" s="18"/>
      <c r="F1306" s="19"/>
      <c r="G1306" s="40"/>
      <c r="H1306" s="19"/>
      <c r="I1306" s="18"/>
      <c r="J1306" s="20" t="str">
        <f t="shared" si="46"/>
        <v/>
      </c>
      <c r="K1306" s="21"/>
      <c r="L1306" s="21"/>
      <c r="M1306" s="18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</row>
    <row r="1307" spans="1:26" ht="16.5" customHeight="1">
      <c r="A1307" s="6"/>
      <c r="B1307" s="5"/>
      <c r="C1307" s="22"/>
      <c r="D1307" s="18"/>
      <c r="E1307" s="38"/>
      <c r="F1307" s="19"/>
      <c r="G1307" s="40"/>
      <c r="H1307" s="19"/>
      <c r="I1307" s="18"/>
      <c r="J1307" s="20" t="str">
        <f t="shared" si="46"/>
        <v/>
      </c>
      <c r="K1307" s="21"/>
      <c r="L1307" s="21"/>
      <c r="M1307" s="18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</row>
    <row r="1308" spans="1:26" ht="19.5" customHeight="1">
      <c r="A1308" s="6"/>
      <c r="B1308" s="5"/>
      <c r="C1308" s="17"/>
      <c r="D1308" s="18"/>
      <c r="E1308" s="18"/>
      <c r="F1308" s="19"/>
      <c r="G1308" s="40"/>
      <c r="H1308" s="19"/>
      <c r="I1308" s="18"/>
      <c r="J1308" s="20" t="str">
        <f t="shared" si="46"/>
        <v/>
      </c>
      <c r="K1308" s="21"/>
      <c r="L1308" s="21"/>
      <c r="M1308" s="18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</row>
    <row r="1309" spans="1:26" ht="19.5" customHeight="1">
      <c r="A1309" s="6"/>
      <c r="B1309" s="5"/>
      <c r="C1309" s="23"/>
      <c r="D1309" s="24"/>
      <c r="E1309" s="24"/>
      <c r="F1309" s="25"/>
      <c r="G1309" s="25"/>
      <c r="H1309" s="25"/>
      <c r="I1309" s="24"/>
      <c r="J1309" s="20" t="str">
        <f t="shared" si="46"/>
        <v/>
      </c>
      <c r="K1309" s="21"/>
      <c r="L1309" s="21"/>
      <c r="M1309" s="18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</row>
    <row r="1310" spans="1:26" ht="19.5" customHeight="1">
      <c r="A1310" s="6" t="s">
        <v>4</v>
      </c>
      <c r="B1310" s="5">
        <f>SUM(F1310:F1319)</f>
        <v>0</v>
      </c>
      <c r="C1310" s="26"/>
      <c r="D1310" s="18"/>
      <c r="E1310" s="18"/>
      <c r="F1310" s="19"/>
      <c r="G1310" s="40"/>
      <c r="H1310" s="19"/>
      <c r="I1310" s="18"/>
      <c r="J1310" s="20" t="str">
        <f t="shared" si="46"/>
        <v/>
      </c>
      <c r="K1310" s="21" t="str">
        <f>$J1310&amp;"+"&amp;$J1311&amp;"+"&amp;$J1312&amp;"+"&amp;$J1313&amp;"+"&amp;J1314&amp;"+"&amp;J1315&amp;"+"&amp;J1316&amp;"+"&amp;$J1317&amp;"+"&amp;$J1318&amp;"+"&amp;$J1319</f>
        <v>+++++++++</v>
      </c>
      <c r="L1310" s="21" t="s">
        <v>89</v>
      </c>
      <c r="M1310" s="18" t="str">
        <f>IF($I1310="","",$I1310)</f>
        <v/>
      </c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</row>
    <row r="1311" spans="1:26" ht="19.5" customHeight="1">
      <c r="A1311" s="6"/>
      <c r="B1311" s="5"/>
      <c r="C1311" s="17"/>
      <c r="D1311" s="28"/>
      <c r="E1311" s="18"/>
      <c r="F1311" s="19"/>
      <c r="G1311" s="40"/>
      <c r="H1311" s="19"/>
      <c r="I1311" s="18"/>
      <c r="J1311" s="20" t="str">
        <f t="shared" si="46"/>
        <v/>
      </c>
      <c r="K1311" s="21"/>
      <c r="L1311" s="21"/>
      <c r="M1311" s="18" t="str">
        <f>IF($I1311="","",$I1311)</f>
        <v/>
      </c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</row>
    <row r="1312" spans="1:26" ht="19.5" customHeight="1">
      <c r="A1312" s="6"/>
      <c r="B1312" s="5"/>
      <c r="C1312" s="17"/>
      <c r="D1312" s="18"/>
      <c r="E1312" s="18"/>
      <c r="F1312" s="19"/>
      <c r="G1312" s="40"/>
      <c r="H1312" s="19"/>
      <c r="I1312" s="18"/>
      <c r="J1312" s="20" t="str">
        <f t="shared" si="46"/>
        <v/>
      </c>
      <c r="K1312" s="21"/>
      <c r="L1312" s="21"/>
      <c r="M1312" s="18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</row>
    <row r="1313" spans="1:26" ht="19.5" customHeight="1">
      <c r="A1313" s="6"/>
      <c r="B1313" s="5"/>
      <c r="C1313" s="17"/>
      <c r="D1313" s="18"/>
      <c r="E1313" s="18"/>
      <c r="F1313" s="19"/>
      <c r="G1313" s="40"/>
      <c r="H1313" s="19"/>
      <c r="I1313" s="18"/>
      <c r="J1313" s="20" t="str">
        <f t="shared" si="46"/>
        <v/>
      </c>
      <c r="K1313" s="21"/>
      <c r="L1313" s="21"/>
      <c r="M1313" s="18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</row>
    <row r="1314" spans="1:26" ht="19.5" customHeight="1">
      <c r="A1314" s="6"/>
      <c r="B1314" s="5"/>
      <c r="C1314" s="17"/>
      <c r="D1314" s="18"/>
      <c r="E1314" s="18"/>
      <c r="F1314" s="19"/>
      <c r="G1314" s="40"/>
      <c r="H1314" s="19"/>
      <c r="I1314" s="18"/>
      <c r="J1314" s="20" t="str">
        <f t="shared" si="46"/>
        <v/>
      </c>
      <c r="K1314" s="21"/>
      <c r="L1314" s="21"/>
      <c r="M1314" s="18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</row>
    <row r="1315" spans="1:26" ht="19.5" customHeight="1">
      <c r="A1315" s="6"/>
      <c r="B1315" s="5"/>
      <c r="C1315" s="17"/>
      <c r="D1315" s="18"/>
      <c r="E1315" s="18"/>
      <c r="F1315" s="19"/>
      <c r="G1315" s="40"/>
      <c r="H1315" s="19"/>
      <c r="I1315" s="18"/>
      <c r="J1315" s="20" t="str">
        <f t="shared" si="46"/>
        <v/>
      </c>
      <c r="K1315" s="21"/>
      <c r="L1315" s="21"/>
      <c r="M1315" s="18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</row>
    <row r="1316" spans="1:26" ht="19.5" customHeight="1">
      <c r="A1316" s="6"/>
      <c r="B1316" s="5"/>
      <c r="C1316" s="17"/>
      <c r="D1316" s="18"/>
      <c r="E1316" s="18"/>
      <c r="F1316" s="19"/>
      <c r="G1316" s="40"/>
      <c r="H1316" s="19"/>
      <c r="I1316" s="18"/>
      <c r="J1316" s="20" t="str">
        <f t="shared" si="46"/>
        <v/>
      </c>
      <c r="K1316" s="21"/>
      <c r="L1316" s="21"/>
      <c r="M1316" s="18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</row>
    <row r="1317" spans="1:26" ht="19.5" customHeight="1">
      <c r="A1317" s="6"/>
      <c r="B1317" s="5"/>
      <c r="C1317" s="17"/>
      <c r="D1317" s="18"/>
      <c r="E1317" s="18"/>
      <c r="F1317" s="19"/>
      <c r="G1317" s="40"/>
      <c r="H1317" s="19"/>
      <c r="I1317" s="18"/>
      <c r="J1317" s="20" t="str">
        <f t="shared" si="46"/>
        <v/>
      </c>
      <c r="K1317" s="21"/>
      <c r="L1317" s="21"/>
      <c r="M1317" s="18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</row>
    <row r="1318" spans="1:26" ht="19.5" customHeight="1">
      <c r="A1318" s="6"/>
      <c r="B1318" s="5"/>
      <c r="C1318" s="17"/>
      <c r="D1318" s="18"/>
      <c r="E1318" s="18"/>
      <c r="F1318" s="19"/>
      <c r="G1318" s="40"/>
      <c r="H1318" s="19"/>
      <c r="I1318" s="18"/>
      <c r="J1318" s="20" t="str">
        <f t="shared" si="46"/>
        <v/>
      </c>
      <c r="K1318" s="21"/>
      <c r="L1318" s="21"/>
      <c r="M1318" s="18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</row>
    <row r="1319" spans="1:26" ht="19.5" customHeight="1">
      <c r="A1319" s="6"/>
      <c r="B1319" s="5"/>
      <c r="C1319" s="23"/>
      <c r="D1319" s="24"/>
      <c r="E1319" s="24"/>
      <c r="F1319" s="25"/>
      <c r="G1319" s="25"/>
      <c r="H1319" s="25"/>
      <c r="I1319" s="24"/>
      <c r="J1319" s="20" t="str">
        <f t="shared" si="46"/>
        <v/>
      </c>
      <c r="K1319" s="21"/>
      <c r="L1319" s="21"/>
      <c r="M1319" s="18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</row>
    <row r="1320" spans="1:26" ht="19.5" customHeight="1">
      <c r="A1320" s="6" t="s">
        <v>5</v>
      </c>
      <c r="B1320" s="5">
        <f>SUM(F1320:F1329)</f>
        <v>0</v>
      </c>
      <c r="C1320" s="17"/>
      <c r="D1320" s="18"/>
      <c r="E1320" s="18"/>
      <c r="F1320" s="19"/>
      <c r="G1320" s="40"/>
      <c r="H1320" s="19"/>
      <c r="I1320" s="18"/>
      <c r="J1320" s="20" t="str">
        <f t="shared" si="46"/>
        <v/>
      </c>
      <c r="K1320" s="21" t="str">
        <f>$J1320&amp;"+"&amp;$J1321&amp;"+"&amp;$J1322&amp;"+"&amp;$J1323&amp;"+"&amp;J1324&amp;"+"&amp;J1325&amp;"+"&amp;J1326&amp;"+"&amp;$J1327&amp;"+"&amp;$J1328&amp;"+"&amp;$J1329</f>
        <v>+++++++++</v>
      </c>
      <c r="L1320" s="21" t="s">
        <v>89</v>
      </c>
      <c r="M1320" s="18" t="str">
        <f>IF($I1320="","",$I1320)</f>
        <v/>
      </c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</row>
    <row r="1321" spans="1:26" ht="19.5" customHeight="1">
      <c r="A1321" s="6"/>
      <c r="B1321" s="5"/>
      <c r="C1321" s="17"/>
      <c r="D1321" s="28"/>
      <c r="E1321" s="18"/>
      <c r="F1321" s="19"/>
      <c r="G1321" s="40"/>
      <c r="H1321" s="19"/>
      <c r="I1321" s="18"/>
      <c r="J1321" s="20" t="str">
        <f t="shared" si="46"/>
        <v/>
      </c>
      <c r="K1321" s="21"/>
      <c r="L1321" s="21"/>
      <c r="M1321" s="18" t="str">
        <f>IF($I1321="","",$I1321)</f>
        <v/>
      </c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</row>
    <row r="1322" spans="1:26" ht="19.5" customHeight="1">
      <c r="A1322" s="6"/>
      <c r="B1322" s="5"/>
      <c r="C1322" s="17"/>
      <c r="D1322" s="18"/>
      <c r="E1322" s="18"/>
      <c r="F1322" s="19"/>
      <c r="G1322" s="40"/>
      <c r="H1322" s="19"/>
      <c r="I1322" s="18"/>
      <c r="J1322" s="20" t="str">
        <f t="shared" si="46"/>
        <v/>
      </c>
      <c r="K1322" s="21"/>
      <c r="L1322" s="21"/>
      <c r="M1322" s="18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</row>
    <row r="1323" spans="1:26" ht="19.5" customHeight="1">
      <c r="A1323" s="6"/>
      <c r="B1323" s="5"/>
      <c r="C1323" s="17"/>
      <c r="D1323" s="18"/>
      <c r="E1323" s="18"/>
      <c r="F1323" s="19"/>
      <c r="G1323" s="40"/>
      <c r="H1323" s="19"/>
      <c r="I1323" s="18"/>
      <c r="J1323" s="20" t="str">
        <f t="shared" si="46"/>
        <v/>
      </c>
      <c r="K1323" s="21"/>
      <c r="L1323" s="21"/>
      <c r="M1323" s="18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</row>
    <row r="1324" spans="1:26" ht="19.5" customHeight="1">
      <c r="A1324" s="6"/>
      <c r="B1324" s="5"/>
      <c r="C1324" s="17"/>
      <c r="D1324" s="18"/>
      <c r="E1324" s="18"/>
      <c r="F1324" s="19"/>
      <c r="G1324" s="40"/>
      <c r="H1324" s="19"/>
      <c r="I1324" s="18"/>
      <c r="J1324" s="20" t="str">
        <f t="shared" si="46"/>
        <v/>
      </c>
      <c r="K1324" s="21"/>
      <c r="L1324" s="21"/>
      <c r="M1324" s="18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</row>
    <row r="1325" spans="1:26" ht="19.5" customHeight="1">
      <c r="A1325" s="6"/>
      <c r="B1325" s="5"/>
      <c r="C1325" s="17"/>
      <c r="D1325" s="18"/>
      <c r="E1325" s="18"/>
      <c r="F1325" s="19"/>
      <c r="G1325" s="40"/>
      <c r="H1325" s="19"/>
      <c r="I1325" s="18"/>
      <c r="J1325" s="20" t="str">
        <f t="shared" si="46"/>
        <v/>
      </c>
      <c r="K1325" s="21"/>
      <c r="L1325" s="21"/>
      <c r="M1325" s="18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</row>
    <row r="1326" spans="1:26" ht="19.5" customHeight="1">
      <c r="A1326" s="6"/>
      <c r="B1326" s="5"/>
      <c r="C1326" s="17"/>
      <c r="D1326" s="18"/>
      <c r="E1326" s="18"/>
      <c r="F1326" s="19"/>
      <c r="G1326" s="40"/>
      <c r="H1326" s="19"/>
      <c r="I1326" s="18"/>
      <c r="J1326" s="20" t="str">
        <f t="shared" si="46"/>
        <v/>
      </c>
      <c r="K1326" s="21"/>
      <c r="L1326" s="21"/>
      <c r="M1326" s="18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</row>
    <row r="1327" spans="1:26" ht="19.5" customHeight="1">
      <c r="A1327" s="6"/>
      <c r="B1327" s="5"/>
      <c r="C1327" s="17"/>
      <c r="D1327" s="18"/>
      <c r="E1327" s="18"/>
      <c r="F1327" s="19"/>
      <c r="G1327" s="40"/>
      <c r="H1327" s="19"/>
      <c r="I1327" s="18"/>
      <c r="J1327" s="20" t="str">
        <f t="shared" si="46"/>
        <v/>
      </c>
      <c r="K1327" s="21"/>
      <c r="L1327" s="21"/>
      <c r="M1327" s="18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</row>
    <row r="1328" spans="1:26" ht="19.5" customHeight="1">
      <c r="A1328" s="6"/>
      <c r="B1328" s="5"/>
      <c r="C1328" s="17"/>
      <c r="D1328" s="18"/>
      <c r="E1328" s="18"/>
      <c r="F1328" s="19"/>
      <c r="G1328" s="40"/>
      <c r="H1328" s="19"/>
      <c r="I1328" s="18"/>
      <c r="J1328" s="20" t="str">
        <f t="shared" si="46"/>
        <v/>
      </c>
      <c r="K1328" s="21"/>
      <c r="L1328" s="21"/>
      <c r="M1328" s="18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</row>
    <row r="1329" spans="1:26" ht="19.5" customHeight="1">
      <c r="A1329" s="6"/>
      <c r="B1329" s="5"/>
      <c r="C1329" s="23"/>
      <c r="D1329" s="24"/>
      <c r="E1329" s="24"/>
      <c r="F1329" s="25"/>
      <c r="G1329" s="25"/>
      <c r="H1329" s="25"/>
      <c r="I1329" s="24"/>
      <c r="J1329" s="20" t="str">
        <f t="shared" si="46"/>
        <v/>
      </c>
      <c r="K1329" s="21"/>
      <c r="L1329" s="21"/>
      <c r="M1329" s="18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</row>
    <row r="1330" spans="1:26" ht="19.5" customHeight="1">
      <c r="A1330" s="6" t="s">
        <v>6</v>
      </c>
      <c r="B1330" s="5">
        <f>SUM(F1330:F1339)</f>
        <v>0</v>
      </c>
      <c r="C1330" s="17"/>
      <c r="D1330" s="18"/>
      <c r="E1330" s="18"/>
      <c r="F1330" s="19"/>
      <c r="G1330" s="40"/>
      <c r="H1330" s="19"/>
      <c r="I1330" s="18"/>
      <c r="J1330" s="20" t="str">
        <f t="shared" si="46"/>
        <v/>
      </c>
      <c r="K1330" s="21" t="str">
        <f>$J1330&amp;"+"&amp;$J1331&amp;"+"&amp;$J1332&amp;"+"&amp;$J1333&amp;"+"&amp;J1334&amp;"+"&amp;J1335&amp;"+"&amp;J1336&amp;"+"&amp;$J1337&amp;"+"&amp;$J1338&amp;"+"&amp;$J1339</f>
        <v>+++++++++</v>
      </c>
      <c r="L1330" s="21" t="s">
        <v>89</v>
      </c>
      <c r="M1330" s="18" t="str">
        <f>IF($I1330="","",$I1330)</f>
        <v/>
      </c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</row>
    <row r="1331" spans="1:26" ht="19.5" customHeight="1">
      <c r="A1331" s="6"/>
      <c r="B1331" s="5"/>
      <c r="C1331" s="17"/>
      <c r="D1331" s="28"/>
      <c r="E1331" s="18"/>
      <c r="F1331" s="19"/>
      <c r="G1331" s="40"/>
      <c r="H1331" s="19"/>
      <c r="I1331" s="18"/>
      <c r="J1331" s="20" t="str">
        <f t="shared" si="46"/>
        <v/>
      </c>
      <c r="K1331" s="21"/>
      <c r="L1331" s="21"/>
      <c r="M1331" s="18" t="str">
        <f>IF($I1331="","",$I1331)</f>
        <v/>
      </c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</row>
    <row r="1332" spans="1:26" ht="19.5" customHeight="1">
      <c r="A1332" s="6"/>
      <c r="B1332" s="5"/>
      <c r="C1332" s="17"/>
      <c r="D1332" s="18"/>
      <c r="E1332" s="18"/>
      <c r="F1332" s="19"/>
      <c r="G1332" s="40"/>
      <c r="H1332" s="19"/>
      <c r="I1332" s="18"/>
      <c r="J1332" s="20" t="str">
        <f t="shared" si="46"/>
        <v/>
      </c>
      <c r="K1332" s="21"/>
      <c r="L1332" s="21"/>
      <c r="M1332" s="18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</row>
    <row r="1333" spans="1:26" ht="19.5" customHeight="1">
      <c r="A1333" s="6"/>
      <c r="B1333" s="5"/>
      <c r="C1333" s="17"/>
      <c r="D1333" s="18"/>
      <c r="E1333" s="18"/>
      <c r="F1333" s="19"/>
      <c r="G1333" s="40"/>
      <c r="H1333" s="19"/>
      <c r="I1333" s="18"/>
      <c r="J1333" s="20" t="str">
        <f t="shared" si="46"/>
        <v/>
      </c>
      <c r="K1333" s="21"/>
      <c r="L1333" s="21"/>
      <c r="M1333" s="18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</row>
    <row r="1334" spans="1:26" ht="19.5" customHeight="1">
      <c r="A1334" s="6"/>
      <c r="B1334" s="5"/>
      <c r="C1334" s="17"/>
      <c r="D1334" s="18"/>
      <c r="E1334" s="18"/>
      <c r="F1334" s="19"/>
      <c r="G1334" s="40"/>
      <c r="H1334" s="19"/>
      <c r="I1334" s="18"/>
      <c r="J1334" s="20" t="str">
        <f t="shared" si="46"/>
        <v/>
      </c>
      <c r="K1334" s="21"/>
      <c r="L1334" s="21"/>
      <c r="M1334" s="18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</row>
    <row r="1335" spans="1:26" ht="19.5" customHeight="1">
      <c r="A1335" s="6"/>
      <c r="B1335" s="5"/>
      <c r="C1335" s="17"/>
      <c r="D1335" s="18"/>
      <c r="E1335" s="18"/>
      <c r="F1335" s="19"/>
      <c r="G1335" s="40"/>
      <c r="H1335" s="19"/>
      <c r="I1335" s="18"/>
      <c r="J1335" s="20" t="str">
        <f t="shared" si="46"/>
        <v/>
      </c>
      <c r="K1335" s="21"/>
      <c r="L1335" s="21"/>
      <c r="M1335" s="18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</row>
    <row r="1336" spans="1:26" ht="19.5" customHeight="1">
      <c r="A1336" s="6"/>
      <c r="B1336" s="5"/>
      <c r="C1336" s="17"/>
      <c r="D1336" s="18"/>
      <c r="E1336" s="18"/>
      <c r="F1336" s="19"/>
      <c r="G1336" s="40"/>
      <c r="H1336" s="19"/>
      <c r="I1336" s="18"/>
      <c r="J1336" s="20" t="str">
        <f t="shared" si="46"/>
        <v/>
      </c>
      <c r="K1336" s="21"/>
      <c r="L1336" s="21"/>
      <c r="M1336" s="18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</row>
    <row r="1337" spans="1:26" ht="19.5" customHeight="1">
      <c r="A1337" s="6"/>
      <c r="B1337" s="5"/>
      <c r="C1337" s="17"/>
      <c r="D1337" s="18"/>
      <c r="E1337" s="18"/>
      <c r="F1337" s="19"/>
      <c r="G1337" s="40"/>
      <c r="H1337" s="19"/>
      <c r="I1337" s="18"/>
      <c r="J1337" s="20" t="str">
        <f t="shared" si="46"/>
        <v/>
      </c>
      <c r="K1337" s="21"/>
      <c r="L1337" s="21"/>
      <c r="M1337" s="18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</row>
    <row r="1338" spans="1:26" ht="19.5" customHeight="1">
      <c r="A1338" s="6"/>
      <c r="B1338" s="5"/>
      <c r="C1338" s="17"/>
      <c r="D1338" s="18"/>
      <c r="E1338" s="18"/>
      <c r="F1338" s="19"/>
      <c r="G1338" s="40"/>
      <c r="H1338" s="19"/>
      <c r="I1338" s="18"/>
      <c r="J1338" s="20" t="str">
        <f t="shared" si="46"/>
        <v/>
      </c>
      <c r="K1338" s="21"/>
      <c r="L1338" s="21"/>
      <c r="M1338" s="18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</row>
    <row r="1339" spans="1:26" ht="19.5" customHeight="1">
      <c r="A1339" s="6"/>
      <c r="B1339" s="5"/>
      <c r="C1339" s="23"/>
      <c r="D1339" s="24"/>
      <c r="E1339" s="24"/>
      <c r="F1339" s="25"/>
      <c r="G1339" s="25"/>
      <c r="H1339" s="25"/>
      <c r="I1339" s="24"/>
      <c r="J1339" s="20" t="str">
        <f t="shared" si="46"/>
        <v/>
      </c>
      <c r="K1339" s="21"/>
      <c r="L1339" s="21"/>
      <c r="M1339" s="18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</row>
    <row r="1340" spans="1:26" ht="19.5" customHeight="1">
      <c r="A1340" s="6" t="s">
        <v>85</v>
      </c>
      <c r="B1340" s="5">
        <f>SUM(F1340:F1349)</f>
        <v>0</v>
      </c>
      <c r="C1340" s="17"/>
      <c r="D1340" s="18"/>
      <c r="E1340" s="18"/>
      <c r="F1340" s="19"/>
      <c r="G1340" s="40"/>
      <c r="H1340" s="19"/>
      <c r="I1340" s="18"/>
      <c r="J1340" s="20" t="str">
        <f t="shared" si="46"/>
        <v/>
      </c>
      <c r="K1340" s="21" t="str">
        <f>$J1340&amp;"+"&amp;$J1341&amp;"+"&amp;$J1342&amp;"+"&amp;$J1343&amp;"+"&amp;J1344&amp;"+"&amp;J1345&amp;"+"&amp;J1346&amp;"+"&amp;$J1347&amp;"+"&amp;$J1348&amp;"+"&amp;$J1349</f>
        <v>+++++++++</v>
      </c>
      <c r="L1340" s="21" t="s">
        <v>89</v>
      </c>
      <c r="M1340" s="18" t="str">
        <f>IF($I1340="","",$I1340)</f>
        <v/>
      </c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</row>
    <row r="1341" spans="1:26" ht="19.5" customHeight="1">
      <c r="A1341" s="6"/>
      <c r="B1341" s="5"/>
      <c r="C1341" s="17"/>
      <c r="D1341" s="28"/>
      <c r="E1341" s="18"/>
      <c r="F1341" s="19"/>
      <c r="G1341" s="40"/>
      <c r="H1341" s="19"/>
      <c r="I1341" s="18"/>
      <c r="J1341" s="20" t="str">
        <f t="shared" si="46"/>
        <v/>
      </c>
      <c r="K1341" s="21"/>
      <c r="L1341" s="21"/>
      <c r="M1341" s="18" t="str">
        <f>IF($I1341="","",$I1341)</f>
        <v/>
      </c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</row>
    <row r="1342" spans="1:26" ht="19.5" customHeight="1">
      <c r="A1342" s="6"/>
      <c r="B1342" s="5"/>
      <c r="C1342" s="17"/>
      <c r="D1342" s="18"/>
      <c r="E1342" s="18"/>
      <c r="F1342" s="19"/>
      <c r="G1342" s="40"/>
      <c r="H1342" s="19"/>
      <c r="I1342" s="18"/>
      <c r="J1342" s="20" t="str">
        <f t="shared" si="46"/>
        <v/>
      </c>
      <c r="K1342" s="21"/>
      <c r="L1342" s="21"/>
      <c r="M1342" s="18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</row>
    <row r="1343" spans="1:26" ht="19.5" customHeight="1">
      <c r="A1343" s="6"/>
      <c r="B1343" s="5"/>
      <c r="C1343" s="17"/>
      <c r="D1343" s="18"/>
      <c r="E1343" s="18"/>
      <c r="F1343" s="19"/>
      <c r="G1343" s="40"/>
      <c r="H1343" s="19"/>
      <c r="I1343" s="18"/>
      <c r="J1343" s="20" t="str">
        <f t="shared" si="46"/>
        <v/>
      </c>
      <c r="K1343" s="21"/>
      <c r="L1343" s="21"/>
      <c r="M1343" s="18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</row>
    <row r="1344" spans="1:26" ht="19.5" customHeight="1">
      <c r="A1344" s="6"/>
      <c r="B1344" s="5"/>
      <c r="C1344" s="17"/>
      <c r="D1344" s="18"/>
      <c r="E1344" s="18"/>
      <c r="F1344" s="19"/>
      <c r="G1344" s="40"/>
      <c r="H1344" s="19"/>
      <c r="I1344" s="18"/>
      <c r="J1344" s="20" t="str">
        <f t="shared" si="46"/>
        <v/>
      </c>
      <c r="K1344" s="21"/>
      <c r="L1344" s="21"/>
      <c r="M1344" s="18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</row>
    <row r="1345" spans="1:26" ht="19.5" customHeight="1">
      <c r="A1345" s="6"/>
      <c r="B1345" s="5"/>
      <c r="C1345" s="17"/>
      <c r="D1345" s="18"/>
      <c r="E1345" s="18"/>
      <c r="F1345" s="19"/>
      <c r="G1345" s="40"/>
      <c r="H1345" s="19"/>
      <c r="I1345" s="18"/>
      <c r="J1345" s="20" t="str">
        <f t="shared" si="46"/>
        <v/>
      </c>
      <c r="K1345" s="21"/>
      <c r="L1345" s="21"/>
      <c r="M1345" s="18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</row>
    <row r="1346" spans="1:26" ht="19.5" customHeight="1">
      <c r="A1346" s="6"/>
      <c r="B1346" s="5"/>
      <c r="C1346" s="17"/>
      <c r="D1346" s="18"/>
      <c r="E1346" s="18"/>
      <c r="F1346" s="19"/>
      <c r="G1346" s="40"/>
      <c r="H1346" s="19"/>
      <c r="I1346" s="18"/>
      <c r="J1346" s="20" t="str">
        <f t="shared" si="46"/>
        <v/>
      </c>
      <c r="K1346" s="21"/>
      <c r="L1346" s="21"/>
      <c r="M1346" s="18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</row>
    <row r="1347" spans="1:26" ht="19.5" customHeight="1">
      <c r="A1347" s="6"/>
      <c r="B1347" s="5"/>
      <c r="C1347" s="17"/>
      <c r="D1347" s="18"/>
      <c r="E1347" s="18"/>
      <c r="F1347" s="19"/>
      <c r="G1347" s="40"/>
      <c r="H1347" s="19"/>
      <c r="I1347" s="18"/>
      <c r="J1347" s="20" t="str">
        <f t="shared" si="46"/>
        <v/>
      </c>
      <c r="K1347" s="21"/>
      <c r="L1347" s="21"/>
      <c r="M1347" s="18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</row>
    <row r="1348" spans="1:26" ht="19.5" customHeight="1">
      <c r="A1348" s="6"/>
      <c r="B1348" s="5"/>
      <c r="C1348" s="17"/>
      <c r="D1348" s="18"/>
      <c r="E1348" s="18"/>
      <c r="F1348" s="19"/>
      <c r="G1348" s="40"/>
      <c r="H1348" s="19"/>
      <c r="I1348" s="18"/>
      <c r="J1348" s="20" t="str">
        <f t="shared" si="46"/>
        <v/>
      </c>
      <c r="K1348" s="21"/>
      <c r="L1348" s="21"/>
      <c r="M1348" s="18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</row>
    <row r="1349" spans="1:26" ht="19.5" customHeight="1" thickBot="1">
      <c r="A1349" s="6"/>
      <c r="B1349" s="5"/>
      <c r="C1349" s="32"/>
      <c r="D1349" s="33"/>
      <c r="E1349" s="33"/>
      <c r="F1349" s="34"/>
      <c r="G1349" s="34"/>
      <c r="H1349" s="34"/>
      <c r="I1349" s="33"/>
      <c r="J1349" s="51" t="str">
        <f t="shared" si="46"/>
        <v/>
      </c>
      <c r="K1349" s="52"/>
      <c r="L1349" s="52"/>
      <c r="M1349" s="18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</row>
    <row r="1350" spans="1:26" ht="19.5" customHeight="1">
      <c r="A1350" s="6" t="s">
        <v>19</v>
      </c>
      <c r="B1350" s="5"/>
      <c r="C1350" s="39"/>
      <c r="D1350" s="36"/>
      <c r="E1350" s="36"/>
      <c r="F1350" s="37"/>
      <c r="G1350" s="37"/>
      <c r="H1350" s="37"/>
      <c r="I1350" s="36"/>
      <c r="J1350" s="20" t="str">
        <f t="shared" si="46"/>
        <v/>
      </c>
      <c r="K1350" s="21" t="str">
        <f>$J1350</f>
        <v/>
      </c>
      <c r="L1350" s="21" t="s">
        <v>86</v>
      </c>
      <c r="M1350" s="18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</row>
    <row r="1351" spans="1:26" ht="19.5" customHeight="1">
      <c r="A1351" s="6" t="s">
        <v>3</v>
      </c>
      <c r="B1351" s="5">
        <f>SUM(F1351:F1360)</f>
        <v>0</v>
      </c>
      <c r="C1351" s="17"/>
      <c r="D1351" s="18"/>
      <c r="E1351" s="18"/>
      <c r="F1351" s="19"/>
      <c r="G1351" s="40"/>
      <c r="H1351" s="19"/>
      <c r="I1351" s="18"/>
      <c r="J1351" s="20" t="str">
        <f t="shared" si="46"/>
        <v/>
      </c>
      <c r="K1351" s="21" t="str">
        <f>$J1351&amp;"+"&amp;$J1352&amp;"+"&amp;$J1353&amp;"+"&amp;$J1354&amp;"+"&amp;J1355&amp;"+"&amp;J1356&amp;"+"&amp;J1357&amp;"+"&amp;$J1358&amp;"+"&amp;$J1359&amp;"+"&amp;$J1360</f>
        <v>+++++++++</v>
      </c>
      <c r="L1351" s="21" t="s">
        <v>89</v>
      </c>
      <c r="M1351" s="18" t="str">
        <f>IF($I1351="","",$I1351)</f>
        <v/>
      </c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</row>
    <row r="1352" spans="1:26" ht="19.5" customHeight="1">
      <c r="A1352" s="6"/>
      <c r="B1352" s="5"/>
      <c r="C1352" s="17"/>
      <c r="D1352" s="18"/>
      <c r="E1352" s="18"/>
      <c r="F1352" s="19"/>
      <c r="G1352" s="40"/>
      <c r="H1352" s="19"/>
      <c r="I1352" s="18"/>
      <c r="J1352" s="20" t="str">
        <f t="shared" si="46"/>
        <v/>
      </c>
      <c r="K1352" s="21"/>
      <c r="L1352" s="21"/>
      <c r="M1352" s="18" t="str">
        <f>IF($I1352="","",$I1352)</f>
        <v/>
      </c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</row>
    <row r="1353" spans="1:26" ht="19.5" customHeight="1">
      <c r="A1353" s="6"/>
      <c r="B1353" s="5"/>
      <c r="C1353" s="17"/>
      <c r="D1353" s="18"/>
      <c r="E1353" s="18"/>
      <c r="F1353" s="19"/>
      <c r="G1353" s="40"/>
      <c r="H1353" s="19"/>
      <c r="I1353" s="18"/>
      <c r="J1353" s="20" t="str">
        <f t="shared" si="46"/>
        <v/>
      </c>
      <c r="K1353" s="21"/>
      <c r="L1353" s="21"/>
      <c r="M1353" s="18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</row>
    <row r="1354" spans="1:26" ht="21.75" customHeight="1">
      <c r="A1354" s="6"/>
      <c r="B1354" s="5"/>
      <c r="C1354" s="17"/>
      <c r="D1354" s="18"/>
      <c r="E1354" s="18"/>
      <c r="F1354" s="19"/>
      <c r="G1354" s="40"/>
      <c r="H1354" s="19"/>
      <c r="I1354" s="18"/>
      <c r="J1354" s="20" t="str">
        <f t="shared" si="46"/>
        <v/>
      </c>
      <c r="K1354" s="21"/>
      <c r="L1354" s="21"/>
      <c r="M1354" s="18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</row>
    <row r="1355" spans="1:26" ht="19.5" customHeight="1">
      <c r="A1355" s="6"/>
      <c r="B1355" s="5"/>
      <c r="C1355" s="53"/>
      <c r="D1355" s="18"/>
      <c r="E1355" s="18"/>
      <c r="F1355" s="19"/>
      <c r="G1355" s="40"/>
      <c r="H1355" s="19"/>
      <c r="I1355" s="18"/>
      <c r="J1355" s="20" t="str">
        <f t="shared" si="46"/>
        <v/>
      </c>
      <c r="K1355" s="21"/>
      <c r="L1355" s="21"/>
      <c r="M1355" s="18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</row>
    <row r="1356" spans="1:26" ht="19.5" customHeight="1">
      <c r="A1356" s="6"/>
      <c r="B1356" s="5"/>
      <c r="C1356" s="17"/>
      <c r="D1356" s="18"/>
      <c r="E1356" s="18"/>
      <c r="F1356" s="19"/>
      <c r="G1356" s="40"/>
      <c r="H1356" s="19"/>
      <c r="I1356" s="18"/>
      <c r="J1356" s="20" t="str">
        <f t="shared" si="46"/>
        <v/>
      </c>
      <c r="K1356" s="21"/>
      <c r="L1356" s="21"/>
      <c r="M1356" s="18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</row>
    <row r="1357" spans="1:26" ht="19.5" customHeight="1">
      <c r="A1357" s="6"/>
      <c r="B1357" s="5"/>
      <c r="C1357" s="17"/>
      <c r="D1357" s="18"/>
      <c r="E1357" s="18"/>
      <c r="F1357" s="19"/>
      <c r="G1357" s="40"/>
      <c r="H1357" s="19"/>
      <c r="I1357" s="18"/>
      <c r="J1357" s="20" t="str">
        <f t="shared" si="46"/>
        <v/>
      </c>
      <c r="K1357" s="21"/>
      <c r="L1357" s="21"/>
      <c r="M1357" s="18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</row>
    <row r="1358" spans="1:26" ht="16.5" customHeight="1">
      <c r="A1358" s="6"/>
      <c r="B1358" s="5"/>
      <c r="C1358" s="22"/>
      <c r="D1358" s="18"/>
      <c r="E1358" s="38"/>
      <c r="F1358" s="19"/>
      <c r="G1358" s="40"/>
      <c r="H1358" s="19"/>
      <c r="I1358" s="18"/>
      <c r="J1358" s="20" t="str">
        <f t="shared" si="46"/>
        <v/>
      </c>
      <c r="K1358" s="21"/>
      <c r="L1358" s="21"/>
      <c r="M1358" s="18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</row>
    <row r="1359" spans="1:26" ht="19.5" customHeight="1">
      <c r="A1359" s="6"/>
      <c r="B1359" s="5"/>
      <c r="C1359" s="17"/>
      <c r="D1359" s="18"/>
      <c r="E1359" s="18"/>
      <c r="F1359" s="19"/>
      <c r="G1359" s="40"/>
      <c r="H1359" s="19"/>
      <c r="I1359" s="18"/>
      <c r="J1359" s="20" t="str">
        <f t="shared" si="46"/>
        <v/>
      </c>
      <c r="K1359" s="21"/>
      <c r="L1359" s="21"/>
      <c r="M1359" s="18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</row>
    <row r="1360" spans="1:26" ht="19.5" customHeight="1">
      <c r="A1360" s="6"/>
      <c r="B1360" s="5"/>
      <c r="C1360" s="23"/>
      <c r="D1360" s="24"/>
      <c r="E1360" s="24"/>
      <c r="F1360" s="25"/>
      <c r="G1360" s="25"/>
      <c r="H1360" s="25"/>
      <c r="I1360" s="24"/>
      <c r="J1360" s="20" t="str">
        <f t="shared" si="46"/>
        <v/>
      </c>
      <c r="K1360" s="21"/>
      <c r="L1360" s="21"/>
      <c r="M1360" s="18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</row>
    <row r="1361" spans="1:26" ht="19.5" customHeight="1">
      <c r="A1361" s="6" t="s">
        <v>4</v>
      </c>
      <c r="B1361" s="5">
        <f>SUM(F1361:F1370)</f>
        <v>0</v>
      </c>
      <c r="C1361" s="26"/>
      <c r="D1361" s="18"/>
      <c r="E1361" s="18"/>
      <c r="F1361" s="19"/>
      <c r="G1361" s="40"/>
      <c r="H1361" s="19"/>
      <c r="I1361" s="18"/>
      <c r="J1361" s="20" t="str">
        <f t="shared" si="46"/>
        <v/>
      </c>
      <c r="K1361" s="21" t="str">
        <f>$J1361&amp;"+"&amp;$J1362&amp;"+"&amp;$J1363&amp;"+"&amp;$J1364&amp;"+"&amp;J1365&amp;"+"&amp;J1366&amp;"+"&amp;J1367&amp;"+"&amp;$J1368&amp;"+"&amp;$J1369&amp;"+"&amp;$J1370</f>
        <v>+++++++++</v>
      </c>
      <c r="L1361" s="21" t="s">
        <v>89</v>
      </c>
      <c r="M1361" s="18" t="str">
        <f>IF($I1361="","",$I1361)</f>
        <v/>
      </c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</row>
    <row r="1362" spans="1:26" ht="19.5" customHeight="1">
      <c r="A1362" s="6"/>
      <c r="B1362" s="5"/>
      <c r="C1362" s="17"/>
      <c r="D1362" s="28"/>
      <c r="E1362" s="18"/>
      <c r="F1362" s="19"/>
      <c r="G1362" s="40"/>
      <c r="H1362" s="19"/>
      <c r="I1362" s="18"/>
      <c r="J1362" s="20" t="str">
        <f t="shared" si="46"/>
        <v/>
      </c>
      <c r="K1362" s="21"/>
      <c r="L1362" s="21"/>
      <c r="M1362" s="18" t="str">
        <f>IF($I1362="","",$I1362)</f>
        <v/>
      </c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</row>
    <row r="1363" spans="1:26" ht="19.5" customHeight="1">
      <c r="A1363" s="6"/>
      <c r="B1363" s="5"/>
      <c r="C1363" s="17"/>
      <c r="D1363" s="18"/>
      <c r="E1363" s="18"/>
      <c r="F1363" s="19"/>
      <c r="G1363" s="40"/>
      <c r="H1363" s="19"/>
      <c r="I1363" s="18"/>
      <c r="J1363" s="20" t="str">
        <f t="shared" si="46"/>
        <v/>
      </c>
      <c r="K1363" s="21"/>
      <c r="L1363" s="21"/>
      <c r="M1363" s="18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</row>
    <row r="1364" spans="1:26" ht="19.5" customHeight="1">
      <c r="A1364" s="6"/>
      <c r="B1364" s="5"/>
      <c r="C1364" s="17"/>
      <c r="D1364" s="18"/>
      <c r="E1364" s="18"/>
      <c r="F1364" s="19"/>
      <c r="G1364" s="40"/>
      <c r="H1364" s="19"/>
      <c r="I1364" s="18"/>
      <c r="J1364" s="20" t="str">
        <f t="shared" si="46"/>
        <v/>
      </c>
      <c r="K1364" s="21"/>
      <c r="L1364" s="21"/>
      <c r="M1364" s="18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</row>
    <row r="1365" spans="1:26" ht="19.5" customHeight="1">
      <c r="A1365" s="6"/>
      <c r="B1365" s="5"/>
      <c r="C1365" s="17"/>
      <c r="D1365" s="18"/>
      <c r="E1365" s="18"/>
      <c r="F1365" s="19"/>
      <c r="G1365" s="40"/>
      <c r="H1365" s="19"/>
      <c r="I1365" s="18"/>
      <c r="J1365" s="20" t="str">
        <f t="shared" si="46"/>
        <v/>
      </c>
      <c r="K1365" s="21"/>
      <c r="L1365" s="21"/>
      <c r="M1365" s="18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</row>
    <row r="1366" spans="1:26" ht="19.5" customHeight="1">
      <c r="A1366" s="6"/>
      <c r="B1366" s="5"/>
      <c r="C1366" s="17"/>
      <c r="D1366" s="18"/>
      <c r="E1366" s="18"/>
      <c r="F1366" s="19"/>
      <c r="G1366" s="40"/>
      <c r="H1366" s="19"/>
      <c r="I1366" s="18"/>
      <c r="J1366" s="20" t="str">
        <f t="shared" si="46"/>
        <v/>
      </c>
      <c r="K1366" s="21"/>
      <c r="L1366" s="21"/>
      <c r="M1366" s="18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</row>
    <row r="1367" spans="1:26" ht="19.5" customHeight="1">
      <c r="A1367" s="6"/>
      <c r="B1367" s="5"/>
      <c r="C1367" s="17"/>
      <c r="D1367" s="18"/>
      <c r="E1367" s="18"/>
      <c r="F1367" s="19"/>
      <c r="G1367" s="40"/>
      <c r="H1367" s="19"/>
      <c r="I1367" s="18"/>
      <c r="J1367" s="20" t="str">
        <f t="shared" si="46"/>
        <v/>
      </c>
      <c r="K1367" s="21"/>
      <c r="L1367" s="21"/>
      <c r="M1367" s="18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</row>
    <row r="1368" spans="1:26" ht="19.5" customHeight="1">
      <c r="A1368" s="6"/>
      <c r="B1368" s="5"/>
      <c r="C1368" s="17"/>
      <c r="D1368" s="18"/>
      <c r="E1368" s="18"/>
      <c r="F1368" s="19"/>
      <c r="G1368" s="40"/>
      <c r="H1368" s="19"/>
      <c r="I1368" s="18"/>
      <c r="J1368" s="20" t="str">
        <f t="shared" si="46"/>
        <v/>
      </c>
      <c r="K1368" s="21"/>
      <c r="L1368" s="21"/>
      <c r="M1368" s="18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</row>
    <row r="1369" spans="1:26" ht="19.5" customHeight="1">
      <c r="A1369" s="6"/>
      <c r="B1369" s="5"/>
      <c r="C1369" s="17"/>
      <c r="D1369" s="18"/>
      <c r="E1369" s="18"/>
      <c r="F1369" s="19"/>
      <c r="G1369" s="40"/>
      <c r="H1369" s="19"/>
      <c r="I1369" s="18"/>
      <c r="J1369" s="20" t="str">
        <f t="shared" si="46"/>
        <v/>
      </c>
      <c r="K1369" s="21"/>
      <c r="L1369" s="21"/>
      <c r="M1369" s="18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</row>
    <row r="1370" spans="1:26" ht="19.5" customHeight="1">
      <c r="A1370" s="6"/>
      <c r="B1370" s="5"/>
      <c r="C1370" s="23"/>
      <c r="D1370" s="24"/>
      <c r="E1370" s="24"/>
      <c r="F1370" s="25"/>
      <c r="G1370" s="25"/>
      <c r="H1370" s="25"/>
      <c r="I1370" s="24"/>
      <c r="J1370" s="20" t="str">
        <f t="shared" si="46"/>
        <v/>
      </c>
      <c r="K1370" s="21"/>
      <c r="L1370" s="21"/>
      <c r="M1370" s="18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</row>
    <row r="1371" spans="1:26" ht="19.5" customHeight="1">
      <c r="A1371" s="6" t="s">
        <v>5</v>
      </c>
      <c r="B1371" s="5">
        <f>SUM(F1371:F1380)</f>
        <v>0</v>
      </c>
      <c r="C1371" s="17"/>
      <c r="D1371" s="18"/>
      <c r="E1371" s="18"/>
      <c r="F1371" s="19"/>
      <c r="G1371" s="40"/>
      <c r="H1371" s="19"/>
      <c r="I1371" s="18"/>
      <c r="J1371" s="20" t="str">
        <f t="shared" si="46"/>
        <v/>
      </c>
      <c r="K1371" s="21" t="str">
        <f>$J1371&amp;"+"&amp;$J1372&amp;"+"&amp;$J1373&amp;"+"&amp;$J1374&amp;"+"&amp;J1375&amp;"+"&amp;J1376&amp;"+"&amp;J1377&amp;"+"&amp;$J1378&amp;"+"&amp;$J1379&amp;"+"&amp;$J1380</f>
        <v>+++++++++</v>
      </c>
      <c r="L1371" s="21" t="s">
        <v>89</v>
      </c>
      <c r="M1371" s="18" t="str">
        <f>IF($I1371="","",$I1371)</f>
        <v/>
      </c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</row>
    <row r="1372" spans="1:26" ht="19.5" customHeight="1">
      <c r="A1372" s="6"/>
      <c r="B1372" s="5"/>
      <c r="C1372" s="17"/>
      <c r="D1372" s="28"/>
      <c r="E1372" s="18"/>
      <c r="F1372" s="19"/>
      <c r="G1372" s="40"/>
      <c r="H1372" s="19"/>
      <c r="I1372" s="18"/>
      <c r="J1372" s="20" t="str">
        <f t="shared" si="46"/>
        <v/>
      </c>
      <c r="K1372" s="21"/>
      <c r="L1372" s="21"/>
      <c r="M1372" s="18" t="str">
        <f>IF($I1372="","",$I1372)</f>
        <v/>
      </c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</row>
    <row r="1373" spans="1:26" ht="19.5" customHeight="1">
      <c r="A1373" s="6"/>
      <c r="B1373" s="5"/>
      <c r="C1373" s="17"/>
      <c r="D1373" s="18"/>
      <c r="E1373" s="18"/>
      <c r="F1373" s="19"/>
      <c r="G1373" s="40"/>
      <c r="H1373" s="19"/>
      <c r="I1373" s="18"/>
      <c r="J1373" s="20" t="str">
        <f t="shared" si="46"/>
        <v/>
      </c>
      <c r="K1373" s="21"/>
      <c r="L1373" s="21"/>
      <c r="M1373" s="18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</row>
    <row r="1374" spans="1:26" ht="19.5" customHeight="1">
      <c r="A1374" s="6"/>
      <c r="B1374" s="5"/>
      <c r="C1374" s="17"/>
      <c r="D1374" s="18"/>
      <c r="E1374" s="18"/>
      <c r="F1374" s="19"/>
      <c r="G1374" s="40"/>
      <c r="H1374" s="19"/>
      <c r="I1374" s="18"/>
      <c r="J1374" s="20" t="str">
        <f t="shared" si="46"/>
        <v/>
      </c>
      <c r="K1374" s="21"/>
      <c r="L1374" s="21"/>
      <c r="M1374" s="18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</row>
    <row r="1375" spans="1:26" ht="19.5" customHeight="1">
      <c r="A1375" s="6"/>
      <c r="B1375" s="5"/>
      <c r="C1375" s="17"/>
      <c r="D1375" s="18"/>
      <c r="E1375" s="18"/>
      <c r="F1375" s="19"/>
      <c r="G1375" s="40"/>
      <c r="H1375" s="19"/>
      <c r="I1375" s="18"/>
      <c r="J1375" s="20" t="str">
        <f t="shared" si="46"/>
        <v/>
      </c>
      <c r="K1375" s="21"/>
      <c r="L1375" s="21"/>
      <c r="M1375" s="18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</row>
    <row r="1376" spans="1:26" ht="19.5" customHeight="1">
      <c r="A1376" s="6"/>
      <c r="B1376" s="5"/>
      <c r="C1376" s="17"/>
      <c r="D1376" s="18"/>
      <c r="E1376" s="18"/>
      <c r="F1376" s="19"/>
      <c r="G1376" s="40"/>
      <c r="H1376" s="19"/>
      <c r="I1376" s="18"/>
      <c r="J1376" s="20" t="str">
        <f t="shared" si="46"/>
        <v/>
      </c>
      <c r="K1376" s="21"/>
      <c r="L1376" s="21"/>
      <c r="M1376" s="18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</row>
    <row r="1377" spans="1:26" ht="19.5" customHeight="1">
      <c r="A1377" s="6"/>
      <c r="B1377" s="5"/>
      <c r="C1377" s="17"/>
      <c r="D1377" s="18"/>
      <c r="E1377" s="18"/>
      <c r="F1377" s="19"/>
      <c r="G1377" s="40"/>
      <c r="H1377" s="19"/>
      <c r="I1377" s="18"/>
      <c r="J1377" s="20" t="str">
        <f t="shared" si="46"/>
        <v/>
      </c>
      <c r="K1377" s="21"/>
      <c r="L1377" s="21"/>
      <c r="M1377" s="18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</row>
    <row r="1378" spans="1:26" ht="19.5" customHeight="1">
      <c r="A1378" s="6"/>
      <c r="B1378" s="5"/>
      <c r="C1378" s="17"/>
      <c r="D1378" s="18"/>
      <c r="E1378" s="18"/>
      <c r="F1378" s="19"/>
      <c r="G1378" s="40"/>
      <c r="H1378" s="19"/>
      <c r="I1378" s="18"/>
      <c r="J1378" s="20" t="str">
        <f t="shared" si="46"/>
        <v/>
      </c>
      <c r="K1378" s="21"/>
      <c r="L1378" s="21"/>
      <c r="M1378" s="18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</row>
    <row r="1379" spans="1:26" ht="19.5" customHeight="1">
      <c r="A1379" s="6"/>
      <c r="B1379" s="5"/>
      <c r="C1379" s="17"/>
      <c r="D1379" s="18"/>
      <c r="E1379" s="18"/>
      <c r="F1379" s="19"/>
      <c r="G1379" s="40"/>
      <c r="H1379" s="19"/>
      <c r="I1379" s="18"/>
      <c r="J1379" s="20" t="str">
        <f t="shared" si="46"/>
        <v/>
      </c>
      <c r="K1379" s="21"/>
      <c r="L1379" s="21"/>
      <c r="M1379" s="18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</row>
    <row r="1380" spans="1:26" ht="19.5" customHeight="1">
      <c r="A1380" s="6"/>
      <c r="B1380" s="5"/>
      <c r="C1380" s="23"/>
      <c r="D1380" s="24"/>
      <c r="E1380" s="24"/>
      <c r="F1380" s="25"/>
      <c r="G1380" s="25"/>
      <c r="H1380" s="25"/>
      <c r="I1380" s="24"/>
      <c r="J1380" s="20" t="str">
        <f t="shared" si="46"/>
        <v/>
      </c>
      <c r="K1380" s="21"/>
      <c r="L1380" s="21"/>
      <c r="M1380" s="18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</row>
    <row r="1381" spans="1:26" ht="19.5" customHeight="1">
      <c r="A1381" s="6" t="s">
        <v>6</v>
      </c>
      <c r="B1381" s="5">
        <f>SUM(F1381:F1390)</f>
        <v>0</v>
      </c>
      <c r="C1381" s="17"/>
      <c r="D1381" s="18"/>
      <c r="E1381" s="18"/>
      <c r="F1381" s="19"/>
      <c r="G1381" s="40"/>
      <c r="H1381" s="19"/>
      <c r="I1381" s="18"/>
      <c r="J1381" s="20" t="str">
        <f t="shared" si="46"/>
        <v/>
      </c>
      <c r="K1381" s="21" t="str">
        <f>$J1381&amp;"+"&amp;$J1382&amp;"+"&amp;$J1383&amp;"+"&amp;$J1384&amp;"+"&amp;J1385&amp;"+"&amp;J1386&amp;"+"&amp;J1387&amp;"+"&amp;$J1388&amp;"+"&amp;$J1389&amp;"+"&amp;$J1390</f>
        <v>+++++++++</v>
      </c>
      <c r="L1381" s="21" t="s">
        <v>89</v>
      </c>
      <c r="M1381" s="18" t="str">
        <f>IF($I1381="","",$I1381)</f>
        <v/>
      </c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</row>
    <row r="1382" spans="1:26" ht="19.5" customHeight="1">
      <c r="A1382" s="6"/>
      <c r="B1382" s="5"/>
      <c r="C1382" s="17"/>
      <c r="D1382" s="28"/>
      <c r="E1382" s="18"/>
      <c r="F1382" s="19"/>
      <c r="G1382" s="40"/>
      <c r="H1382" s="19"/>
      <c r="I1382" s="18"/>
      <c r="J1382" s="20" t="str">
        <f t="shared" si="46"/>
        <v/>
      </c>
      <c r="K1382" s="21"/>
      <c r="L1382" s="21"/>
      <c r="M1382" s="18" t="str">
        <f>IF($I1382="","",$I1382)</f>
        <v/>
      </c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</row>
    <row r="1383" spans="1:26" ht="19.5" customHeight="1">
      <c r="A1383" s="6"/>
      <c r="B1383" s="5"/>
      <c r="C1383" s="17"/>
      <c r="D1383" s="18"/>
      <c r="E1383" s="18"/>
      <c r="F1383" s="19"/>
      <c r="G1383" s="40"/>
      <c r="H1383" s="19"/>
      <c r="I1383" s="18"/>
      <c r="J1383" s="20" t="str">
        <f t="shared" si="46"/>
        <v/>
      </c>
      <c r="K1383" s="21"/>
      <c r="L1383" s="21"/>
      <c r="M1383" s="18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</row>
    <row r="1384" spans="1:26" ht="19.5" customHeight="1">
      <c r="A1384" s="6"/>
      <c r="B1384" s="5"/>
      <c r="C1384" s="17"/>
      <c r="D1384" s="18"/>
      <c r="E1384" s="18"/>
      <c r="F1384" s="19"/>
      <c r="G1384" s="40"/>
      <c r="H1384" s="19"/>
      <c r="I1384" s="18"/>
      <c r="J1384" s="20" t="str">
        <f t="shared" si="46"/>
        <v/>
      </c>
      <c r="K1384" s="21"/>
      <c r="L1384" s="21"/>
      <c r="M1384" s="18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</row>
    <row r="1385" spans="1:26" ht="19.5" customHeight="1">
      <c r="A1385" s="6"/>
      <c r="B1385" s="5"/>
      <c r="C1385" s="17"/>
      <c r="D1385" s="18"/>
      <c r="E1385" s="18"/>
      <c r="F1385" s="19"/>
      <c r="G1385" s="40"/>
      <c r="H1385" s="19"/>
      <c r="I1385" s="18"/>
      <c r="J1385" s="20" t="str">
        <f t="shared" si="46"/>
        <v/>
      </c>
      <c r="K1385" s="21"/>
      <c r="L1385" s="21"/>
      <c r="M1385" s="18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</row>
    <row r="1386" spans="1:26" ht="19.5" customHeight="1">
      <c r="A1386" s="6"/>
      <c r="B1386" s="5"/>
      <c r="C1386" s="17"/>
      <c r="D1386" s="18"/>
      <c r="E1386" s="18"/>
      <c r="F1386" s="19"/>
      <c r="G1386" s="40"/>
      <c r="H1386" s="19"/>
      <c r="I1386" s="18"/>
      <c r="J1386" s="20" t="str">
        <f t="shared" si="46"/>
        <v/>
      </c>
      <c r="K1386" s="21"/>
      <c r="L1386" s="21"/>
      <c r="M1386" s="18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</row>
    <row r="1387" spans="1:26" ht="19.5" customHeight="1">
      <c r="A1387" s="6"/>
      <c r="B1387" s="5"/>
      <c r="C1387" s="17"/>
      <c r="D1387" s="18"/>
      <c r="E1387" s="18"/>
      <c r="F1387" s="19"/>
      <c r="G1387" s="40"/>
      <c r="H1387" s="19"/>
      <c r="I1387" s="18"/>
      <c r="J1387" s="20" t="str">
        <f t="shared" si="46"/>
        <v/>
      </c>
      <c r="K1387" s="21"/>
      <c r="L1387" s="21"/>
      <c r="M1387" s="18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</row>
    <row r="1388" spans="1:26" ht="19.5" customHeight="1">
      <c r="A1388" s="6"/>
      <c r="B1388" s="5"/>
      <c r="C1388" s="17"/>
      <c r="D1388" s="18"/>
      <c r="E1388" s="18"/>
      <c r="F1388" s="19"/>
      <c r="G1388" s="40"/>
      <c r="H1388" s="19"/>
      <c r="I1388" s="18"/>
      <c r="J1388" s="20" t="str">
        <f t="shared" si="46"/>
        <v/>
      </c>
      <c r="K1388" s="21"/>
      <c r="L1388" s="21"/>
      <c r="M1388" s="18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</row>
    <row r="1389" spans="1:26" ht="19.5" customHeight="1">
      <c r="A1389" s="6"/>
      <c r="B1389" s="5"/>
      <c r="C1389" s="17"/>
      <c r="D1389" s="18"/>
      <c r="E1389" s="18"/>
      <c r="F1389" s="19"/>
      <c r="G1389" s="40"/>
      <c r="H1389" s="19"/>
      <c r="I1389" s="18"/>
      <c r="J1389" s="20" t="str">
        <f t="shared" si="46"/>
        <v/>
      </c>
      <c r="K1389" s="21"/>
      <c r="L1389" s="21"/>
      <c r="M1389" s="18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</row>
    <row r="1390" spans="1:26" ht="19.5" customHeight="1">
      <c r="A1390" s="6"/>
      <c r="B1390" s="5"/>
      <c r="C1390" s="23"/>
      <c r="D1390" s="24"/>
      <c r="E1390" s="24"/>
      <c r="F1390" s="25"/>
      <c r="G1390" s="25"/>
      <c r="H1390" s="25"/>
      <c r="I1390" s="24"/>
      <c r="J1390" s="20" t="str">
        <f t="shared" si="46"/>
        <v/>
      </c>
      <c r="K1390" s="21"/>
      <c r="L1390" s="21"/>
      <c r="M1390" s="18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</row>
    <row r="1391" spans="1:26" ht="19.5" customHeight="1">
      <c r="A1391" s="6" t="s">
        <v>85</v>
      </c>
      <c r="B1391" s="5">
        <f>SUM(F1391:F1400)</f>
        <v>0</v>
      </c>
      <c r="C1391" s="17"/>
      <c r="D1391" s="18"/>
      <c r="E1391" s="18"/>
      <c r="F1391" s="19"/>
      <c r="G1391" s="40"/>
      <c r="H1391" s="19"/>
      <c r="I1391" s="18"/>
      <c r="J1391" s="20" t="str">
        <f t="shared" si="46"/>
        <v/>
      </c>
      <c r="K1391" s="21" t="str">
        <f>$J1391&amp;"+"&amp;$J1392&amp;"+"&amp;$J1393&amp;"+"&amp;$J1394&amp;"+"&amp;J1395&amp;"+"&amp;J1396&amp;"+"&amp;J1397&amp;"+"&amp;$J1398&amp;"+"&amp;$J1399&amp;"+"&amp;$J1400</f>
        <v>+++++++++</v>
      </c>
      <c r="L1391" s="21" t="s">
        <v>89</v>
      </c>
      <c r="M1391" s="18" t="str">
        <f>IF($I1391="","",$I1391)</f>
        <v/>
      </c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</row>
    <row r="1392" spans="1:26" ht="19.5" customHeight="1">
      <c r="A1392" s="6"/>
      <c r="B1392" s="5"/>
      <c r="C1392" s="17"/>
      <c r="D1392" s="28"/>
      <c r="E1392" s="18"/>
      <c r="F1392" s="19"/>
      <c r="G1392" s="40"/>
      <c r="H1392" s="19"/>
      <c r="I1392" s="18"/>
      <c r="J1392" s="20" t="str">
        <f t="shared" si="46"/>
        <v/>
      </c>
      <c r="K1392" s="21"/>
      <c r="L1392" s="21"/>
      <c r="M1392" s="18" t="str">
        <f>IF($I1392="","",$I1392)</f>
        <v/>
      </c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</row>
    <row r="1393" spans="1:26" ht="19.5" customHeight="1">
      <c r="A1393" s="6"/>
      <c r="B1393" s="5"/>
      <c r="C1393" s="17"/>
      <c r="D1393" s="18"/>
      <c r="E1393" s="18"/>
      <c r="F1393" s="19"/>
      <c r="G1393" s="40"/>
      <c r="H1393" s="19"/>
      <c r="I1393" s="18"/>
      <c r="J1393" s="20" t="str">
        <f t="shared" si="46"/>
        <v/>
      </c>
      <c r="K1393" s="21"/>
      <c r="L1393" s="21"/>
      <c r="M1393" s="18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</row>
    <row r="1394" spans="1:26" ht="19.5" customHeight="1">
      <c r="A1394" s="6"/>
      <c r="B1394" s="5"/>
      <c r="C1394" s="17"/>
      <c r="D1394" s="18"/>
      <c r="E1394" s="18"/>
      <c r="F1394" s="19"/>
      <c r="G1394" s="40"/>
      <c r="H1394" s="19"/>
      <c r="I1394" s="18"/>
      <c r="J1394" s="20" t="str">
        <f t="shared" si="46"/>
        <v/>
      </c>
      <c r="K1394" s="21"/>
      <c r="L1394" s="21"/>
      <c r="M1394" s="18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</row>
    <row r="1395" spans="1:26" ht="19.5" customHeight="1">
      <c r="A1395" s="6"/>
      <c r="B1395" s="5"/>
      <c r="C1395" s="17"/>
      <c r="D1395" s="18"/>
      <c r="E1395" s="18"/>
      <c r="F1395" s="19"/>
      <c r="G1395" s="40"/>
      <c r="H1395" s="19"/>
      <c r="I1395" s="18"/>
      <c r="J1395" s="20" t="str">
        <f t="shared" si="46"/>
        <v/>
      </c>
      <c r="K1395" s="21"/>
      <c r="L1395" s="21"/>
      <c r="M1395" s="18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</row>
    <row r="1396" spans="1:26" ht="19.5" customHeight="1">
      <c r="A1396" s="6"/>
      <c r="B1396" s="5"/>
      <c r="C1396" s="17"/>
      <c r="D1396" s="18"/>
      <c r="E1396" s="18"/>
      <c r="F1396" s="19"/>
      <c r="G1396" s="40"/>
      <c r="H1396" s="19"/>
      <c r="I1396" s="18"/>
      <c r="J1396" s="20" t="str">
        <f t="shared" si="46"/>
        <v/>
      </c>
      <c r="K1396" s="21"/>
      <c r="L1396" s="21"/>
      <c r="M1396" s="18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</row>
    <row r="1397" spans="1:26" ht="19.5" customHeight="1">
      <c r="A1397" s="6"/>
      <c r="B1397" s="5"/>
      <c r="C1397" s="17"/>
      <c r="D1397" s="18"/>
      <c r="E1397" s="18"/>
      <c r="F1397" s="19"/>
      <c r="G1397" s="40"/>
      <c r="H1397" s="19"/>
      <c r="I1397" s="18"/>
      <c r="J1397" s="20" t="str">
        <f t="shared" si="46"/>
        <v/>
      </c>
      <c r="K1397" s="21"/>
      <c r="L1397" s="21"/>
      <c r="M1397" s="18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</row>
    <row r="1398" spans="1:26" ht="19.5" customHeight="1">
      <c r="A1398" s="6"/>
      <c r="B1398" s="5"/>
      <c r="C1398" s="17"/>
      <c r="D1398" s="18"/>
      <c r="E1398" s="18"/>
      <c r="F1398" s="19"/>
      <c r="G1398" s="40"/>
      <c r="H1398" s="19"/>
      <c r="I1398" s="18"/>
      <c r="J1398" s="20" t="str">
        <f t="shared" si="46"/>
        <v/>
      </c>
      <c r="K1398" s="21"/>
      <c r="L1398" s="21"/>
      <c r="M1398" s="18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</row>
    <row r="1399" spans="1:26" ht="19.5" customHeight="1">
      <c r="A1399" s="6"/>
      <c r="B1399" s="5"/>
      <c r="C1399" s="17"/>
      <c r="D1399" s="18"/>
      <c r="E1399" s="18"/>
      <c r="F1399" s="19"/>
      <c r="G1399" s="40"/>
      <c r="H1399" s="19"/>
      <c r="I1399" s="18"/>
      <c r="J1399" s="20" t="str">
        <f t="shared" si="46"/>
        <v/>
      </c>
      <c r="K1399" s="21"/>
      <c r="L1399" s="21"/>
      <c r="M1399" s="18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</row>
    <row r="1400" spans="1:26" ht="19.5" customHeight="1" thickBot="1">
      <c r="A1400" s="6"/>
      <c r="B1400" s="5"/>
      <c r="C1400" s="32"/>
      <c r="D1400" s="33"/>
      <c r="E1400" s="33"/>
      <c r="F1400" s="34"/>
      <c r="G1400" s="34"/>
      <c r="H1400" s="34"/>
      <c r="I1400" s="33"/>
      <c r="J1400" s="51" t="str">
        <f t="shared" si="46"/>
        <v/>
      </c>
      <c r="K1400" s="52"/>
      <c r="L1400" s="52"/>
      <c r="M1400" s="18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</row>
    <row r="1401" spans="1:26" ht="19.5" customHeight="1" thickBot="1">
      <c r="A1401" s="6" t="s">
        <v>19</v>
      </c>
      <c r="B1401" s="5"/>
      <c r="C1401" s="54"/>
      <c r="D1401" s="55"/>
      <c r="E1401" s="55"/>
      <c r="F1401" s="56"/>
      <c r="G1401" s="56"/>
      <c r="H1401" s="56"/>
      <c r="I1401" s="55"/>
      <c r="J1401" s="20" t="str">
        <f t="shared" si="46"/>
        <v/>
      </c>
      <c r="K1401" s="21" t="str">
        <f>$J1401</f>
        <v/>
      </c>
      <c r="L1401" s="21" t="s">
        <v>86</v>
      </c>
      <c r="M1401" s="18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</row>
  </sheetData>
  <autoFilter ref="A3:M1401" xr:uid="{00000000-0009-0000-0000-000001000000}">
    <filterColumn colId="6" showButton="0"/>
  </autoFilter>
  <mergeCells count="3">
    <mergeCell ref="A2:B2"/>
    <mergeCell ref="C2:I2"/>
    <mergeCell ref="E3:H3"/>
  </mergeCells>
  <phoneticPr fontId="12" type="noConversion"/>
  <conditionalFormatting sqref="G103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39370078740157483" right="0.39370078740157483" top="0.39370078740157483" bottom="0.39370078740157483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D998"/>
  <sheetViews>
    <sheetView view="pageBreakPreview" topLeftCell="A7" zoomScale="55" zoomScaleNormal="120" zoomScaleSheetLayoutView="55" workbookViewId="0">
      <selection activeCell="G23" sqref="G23"/>
    </sheetView>
  </sheetViews>
  <sheetFormatPr defaultColWidth="11.33203125" defaultRowHeight="15" customHeight="1"/>
  <cols>
    <col min="1" max="1" width="12.33203125" style="95" customWidth="1"/>
    <col min="2" max="2" width="9.88671875" style="95" customWidth="1"/>
    <col min="3" max="3" width="33.6640625" style="95" customWidth="1"/>
    <col min="4" max="4" width="38.33203125" style="95" customWidth="1"/>
    <col min="5" max="5" width="37.109375" style="95" bestFit="1" customWidth="1"/>
    <col min="6" max="6" width="28.6640625" style="95" customWidth="1"/>
    <col min="7" max="7" width="32.44140625" style="95" customWidth="1"/>
    <col min="8" max="8" width="28.33203125" style="95" customWidth="1"/>
    <col min="9" max="9" width="20.6640625" style="95" customWidth="1"/>
    <col min="10" max="10" width="8.5546875" style="95" customWidth="1"/>
    <col min="11" max="12" width="3.33203125" style="95" customWidth="1"/>
    <col min="13" max="13" width="5.109375" style="95" customWidth="1"/>
    <col min="14" max="16" width="3.33203125" style="95" customWidth="1"/>
    <col min="17" max="17" width="27.5546875" style="95" customWidth="1"/>
    <col min="18" max="18" width="8.109375" style="95" customWidth="1"/>
    <col min="19" max="30" width="5.44140625" style="95" customWidth="1"/>
    <col min="31" max="16384" width="11.33203125" style="95"/>
  </cols>
  <sheetData>
    <row r="1" spans="1:30" ht="50.1" customHeight="1" thickBot="1">
      <c r="A1" s="321" t="s">
        <v>413</v>
      </c>
      <c r="B1" s="322"/>
      <c r="C1" s="322"/>
      <c r="D1" s="322"/>
      <c r="E1" s="322"/>
      <c r="F1" s="322"/>
      <c r="G1" s="322"/>
      <c r="H1" s="323"/>
      <c r="I1" s="93"/>
      <c r="J1" s="94"/>
      <c r="K1" s="94"/>
      <c r="L1" s="94"/>
      <c r="M1" s="94"/>
      <c r="N1" s="94"/>
      <c r="O1" s="94"/>
      <c r="P1" s="94"/>
      <c r="Q1" s="94"/>
      <c r="R1" s="115" t="s">
        <v>0</v>
      </c>
    </row>
    <row r="2" spans="1:30" ht="158.1" customHeight="1" thickBot="1">
      <c r="A2" s="167" t="s">
        <v>1</v>
      </c>
      <c r="B2" s="168" t="s">
        <v>2</v>
      </c>
      <c r="C2" s="169" t="s">
        <v>3</v>
      </c>
      <c r="D2" s="170" t="s">
        <v>4</v>
      </c>
      <c r="E2" s="170" t="s">
        <v>5</v>
      </c>
      <c r="F2" s="170" t="s">
        <v>6</v>
      </c>
      <c r="G2" s="171" t="s">
        <v>7</v>
      </c>
      <c r="H2" s="172" t="s">
        <v>8</v>
      </c>
      <c r="I2" s="173"/>
      <c r="J2" s="174" t="s">
        <v>9</v>
      </c>
      <c r="K2" s="175" t="s">
        <v>10</v>
      </c>
      <c r="L2" s="175" t="s">
        <v>11</v>
      </c>
      <c r="M2" s="175" t="s">
        <v>12</v>
      </c>
      <c r="N2" s="175" t="s">
        <v>13</v>
      </c>
      <c r="O2" s="176" t="s">
        <v>14</v>
      </c>
      <c r="P2" s="176" t="s">
        <v>15</v>
      </c>
      <c r="Q2" s="177" t="s">
        <v>16</v>
      </c>
      <c r="R2" s="115" t="s">
        <v>17</v>
      </c>
    </row>
    <row r="3" spans="1:30" s="106" customFormat="1" ht="50.1" customHeight="1">
      <c r="A3" s="96">
        <v>45019</v>
      </c>
      <c r="B3" s="92" t="s">
        <v>228</v>
      </c>
      <c r="C3" s="324" t="s">
        <v>270</v>
      </c>
      <c r="D3" s="325"/>
      <c r="E3" s="325"/>
      <c r="F3" s="325"/>
      <c r="G3" s="325"/>
      <c r="H3" s="326"/>
      <c r="I3" s="97"/>
      <c r="J3" s="98"/>
      <c r="K3" s="99"/>
      <c r="L3" s="99"/>
      <c r="M3" s="99"/>
      <c r="N3" s="99"/>
      <c r="O3" s="99"/>
      <c r="P3" s="99"/>
      <c r="Q3" s="100">
        <f t="shared" ref="Q3:Q8" si="0">J3*70+K3*75+L3*25+M3*45+N3*25</f>
        <v>0</v>
      </c>
      <c r="R3" s="101" t="s">
        <v>20</v>
      </c>
      <c r="S3" s="102" t="s">
        <v>21</v>
      </c>
      <c r="T3" s="102" t="s">
        <v>22</v>
      </c>
      <c r="U3" s="102" t="s">
        <v>18</v>
      </c>
      <c r="V3" s="103" t="s">
        <v>23</v>
      </c>
      <c r="W3" s="104"/>
      <c r="X3" s="105"/>
      <c r="Y3" s="68"/>
      <c r="Z3" s="105"/>
      <c r="AA3" s="100"/>
    </row>
    <row r="4" spans="1:30" s="115" customFormat="1" ht="50.1" customHeight="1">
      <c r="A4" s="107">
        <v>45020</v>
      </c>
      <c r="B4" s="89" t="s">
        <v>229</v>
      </c>
      <c r="C4" s="327" t="s">
        <v>272</v>
      </c>
      <c r="D4" s="328"/>
      <c r="E4" s="328"/>
      <c r="F4" s="328"/>
      <c r="G4" s="328"/>
      <c r="H4" s="329"/>
      <c r="I4" s="108"/>
      <c r="J4" s="109"/>
      <c r="K4" s="110"/>
      <c r="L4" s="110"/>
      <c r="M4" s="110"/>
      <c r="N4" s="110"/>
      <c r="O4" s="110"/>
      <c r="P4" s="110"/>
      <c r="Q4" s="111">
        <f t="shared" si="0"/>
        <v>0</v>
      </c>
      <c r="R4" s="112" t="s">
        <v>20</v>
      </c>
      <c r="S4" s="113" t="s">
        <v>21</v>
      </c>
      <c r="T4" s="113" t="s">
        <v>22</v>
      </c>
      <c r="U4" s="113" t="s">
        <v>18</v>
      </c>
      <c r="V4" s="114" t="s">
        <v>23</v>
      </c>
      <c r="W4" s="112"/>
      <c r="X4" s="113"/>
      <c r="Y4" s="113"/>
      <c r="Z4" s="113"/>
      <c r="AA4" s="111"/>
    </row>
    <row r="5" spans="1:30" s="115" customFormat="1" ht="50.1" customHeight="1">
      <c r="A5" s="107">
        <v>45021</v>
      </c>
      <c r="B5" s="89" t="s">
        <v>230</v>
      </c>
      <c r="C5" s="327" t="s">
        <v>268</v>
      </c>
      <c r="D5" s="328"/>
      <c r="E5" s="328"/>
      <c r="F5" s="328"/>
      <c r="G5" s="328"/>
      <c r="H5" s="329"/>
      <c r="I5" s="108"/>
      <c r="J5" s="116"/>
      <c r="K5" s="117"/>
      <c r="L5" s="117"/>
      <c r="M5" s="117"/>
      <c r="N5" s="117"/>
      <c r="O5" s="117"/>
      <c r="P5" s="117"/>
      <c r="Q5" s="118">
        <f t="shared" si="0"/>
        <v>0</v>
      </c>
      <c r="R5" s="119" t="s">
        <v>24</v>
      </c>
      <c r="S5" s="120" t="s">
        <v>25</v>
      </c>
      <c r="T5" s="120" t="s">
        <v>26</v>
      </c>
      <c r="U5" s="120" t="s">
        <v>18</v>
      </c>
      <c r="V5" s="121" t="s">
        <v>27</v>
      </c>
      <c r="W5" s="119"/>
      <c r="X5" s="120"/>
      <c r="Y5" s="120"/>
      <c r="Z5" s="120"/>
      <c r="AA5" s="122"/>
    </row>
    <row r="6" spans="1:30" s="127" customFormat="1" ht="50.1" customHeight="1">
      <c r="A6" s="107">
        <v>45022</v>
      </c>
      <c r="B6" s="89" t="s">
        <v>231</v>
      </c>
      <c r="C6" s="89" t="s">
        <v>414</v>
      </c>
      <c r="D6" s="92" t="s">
        <v>304</v>
      </c>
      <c r="E6" s="89" t="s">
        <v>418</v>
      </c>
      <c r="F6" s="89" t="s">
        <v>234</v>
      </c>
      <c r="G6" s="89" t="s">
        <v>320</v>
      </c>
      <c r="H6" s="89" t="s">
        <v>19</v>
      </c>
      <c r="I6" s="125"/>
      <c r="J6" s="126"/>
      <c r="K6" s="126"/>
      <c r="L6" s="126"/>
      <c r="M6" s="126"/>
      <c r="N6" s="126"/>
      <c r="O6" s="126"/>
      <c r="P6" s="126"/>
      <c r="Q6" s="89">
        <f t="shared" si="0"/>
        <v>0</v>
      </c>
      <c r="R6" s="89" t="s">
        <v>28</v>
      </c>
      <c r="S6" s="89" t="s">
        <v>29</v>
      </c>
      <c r="T6" s="89" t="s">
        <v>30</v>
      </c>
      <c r="U6" s="89" t="s">
        <v>18</v>
      </c>
      <c r="V6" s="89" t="s">
        <v>31</v>
      </c>
      <c r="W6" s="89" t="s">
        <v>32</v>
      </c>
      <c r="X6" s="89" t="s">
        <v>33</v>
      </c>
      <c r="Y6" s="89" t="s">
        <v>18</v>
      </c>
      <c r="Z6" s="89" t="s">
        <v>34</v>
      </c>
      <c r="AA6" s="89"/>
    </row>
    <row r="7" spans="1:30" s="135" customFormat="1" ht="50.1" customHeight="1" thickBot="1">
      <c r="A7" s="265">
        <v>45023</v>
      </c>
      <c r="B7" s="266" t="s">
        <v>232</v>
      </c>
      <c r="C7" s="266" t="s">
        <v>20</v>
      </c>
      <c r="D7" s="124" t="s">
        <v>290</v>
      </c>
      <c r="E7" s="266" t="s">
        <v>296</v>
      </c>
      <c r="F7" s="266" t="s">
        <v>18</v>
      </c>
      <c r="G7" s="266" t="s">
        <v>411</v>
      </c>
      <c r="H7" s="266" t="s">
        <v>19</v>
      </c>
      <c r="I7" s="128"/>
      <c r="J7" s="129"/>
      <c r="K7" s="130"/>
      <c r="L7" s="130"/>
      <c r="M7" s="130"/>
      <c r="N7" s="130"/>
      <c r="O7" s="130"/>
      <c r="P7" s="130"/>
      <c r="Q7" s="131">
        <f t="shared" si="0"/>
        <v>0</v>
      </c>
      <c r="R7" s="132" t="s">
        <v>36</v>
      </c>
      <c r="S7" s="133" t="s">
        <v>37</v>
      </c>
      <c r="T7" s="133" t="s">
        <v>38</v>
      </c>
      <c r="U7" s="133" t="s">
        <v>18</v>
      </c>
      <c r="V7" s="134" t="s">
        <v>39</v>
      </c>
      <c r="W7" s="132"/>
      <c r="X7" s="133"/>
      <c r="Y7" s="133"/>
      <c r="Z7" s="133"/>
      <c r="AA7" s="134"/>
    </row>
    <row r="8" spans="1:30" s="115" customFormat="1" ht="50.1" customHeight="1" thickBot="1">
      <c r="A8" s="96">
        <v>45026</v>
      </c>
      <c r="B8" s="92" t="s">
        <v>228</v>
      </c>
      <c r="C8" s="92" t="s">
        <v>297</v>
      </c>
      <c r="D8" s="89" t="s">
        <v>419</v>
      </c>
      <c r="E8" s="89" t="s">
        <v>568</v>
      </c>
      <c r="F8" s="92" t="s">
        <v>236</v>
      </c>
      <c r="G8" s="92" t="s">
        <v>547</v>
      </c>
      <c r="H8" s="92" t="s">
        <v>19</v>
      </c>
      <c r="I8" s="136"/>
      <c r="J8" s="109"/>
      <c r="K8" s="110"/>
      <c r="L8" s="110"/>
      <c r="M8" s="110"/>
      <c r="N8" s="110"/>
      <c r="O8" s="110"/>
      <c r="P8" s="110"/>
      <c r="Q8" s="111">
        <f t="shared" si="0"/>
        <v>0</v>
      </c>
      <c r="R8" s="112" t="s">
        <v>40</v>
      </c>
      <c r="S8" s="113" t="s">
        <v>41</v>
      </c>
      <c r="T8" s="113" t="s">
        <v>42</v>
      </c>
      <c r="U8" s="113" t="s">
        <v>18</v>
      </c>
      <c r="V8" s="114" t="s">
        <v>43</v>
      </c>
      <c r="W8" s="137"/>
      <c r="X8" s="138" t="s">
        <v>44</v>
      </c>
      <c r="Y8" s="138"/>
      <c r="Z8" s="113"/>
      <c r="AA8" s="139"/>
    </row>
    <row r="9" spans="1:30" ht="49.5" customHeight="1">
      <c r="A9" s="107">
        <v>45027</v>
      </c>
      <c r="B9" s="89" t="s">
        <v>229</v>
      </c>
      <c r="C9" s="89" t="s">
        <v>249</v>
      </c>
      <c r="D9" s="89" t="s">
        <v>298</v>
      </c>
      <c r="E9" s="89" t="s">
        <v>569</v>
      </c>
      <c r="F9" s="89" t="s">
        <v>237</v>
      </c>
      <c r="G9" s="89" t="s">
        <v>512</v>
      </c>
      <c r="H9" s="89" t="s">
        <v>579</v>
      </c>
      <c r="I9" s="108"/>
      <c r="J9" s="109"/>
      <c r="K9" s="110"/>
      <c r="L9" s="110"/>
      <c r="M9" s="110"/>
      <c r="N9" s="110"/>
      <c r="O9" s="110"/>
      <c r="P9" s="110"/>
      <c r="Q9" s="140"/>
      <c r="R9" s="141"/>
      <c r="S9" s="142"/>
      <c r="T9" s="142"/>
      <c r="U9" s="142"/>
      <c r="V9" s="143"/>
      <c r="W9" s="144"/>
      <c r="X9" s="145"/>
      <c r="Y9" s="145"/>
      <c r="Z9" s="145"/>
      <c r="AA9" s="146"/>
    </row>
    <row r="10" spans="1:30" ht="50.1" customHeight="1">
      <c r="A10" s="107">
        <v>45028</v>
      </c>
      <c r="B10" s="89" t="s">
        <v>230</v>
      </c>
      <c r="C10" s="92" t="s">
        <v>264</v>
      </c>
      <c r="D10" s="89" t="s">
        <v>299</v>
      </c>
      <c r="E10" s="89" t="s">
        <v>278</v>
      </c>
      <c r="F10" s="89" t="s">
        <v>18</v>
      </c>
      <c r="G10" s="89" t="s">
        <v>286</v>
      </c>
      <c r="H10" s="89" t="s">
        <v>19</v>
      </c>
      <c r="I10" s="136"/>
      <c r="J10" s="109"/>
      <c r="K10" s="110"/>
      <c r="L10" s="110"/>
      <c r="M10" s="110"/>
      <c r="N10" s="110"/>
      <c r="O10" s="110"/>
      <c r="P10" s="110"/>
      <c r="Q10" s="140"/>
      <c r="R10" s="141"/>
      <c r="S10" s="142"/>
      <c r="T10" s="142"/>
      <c r="U10" s="142"/>
      <c r="V10" s="143"/>
      <c r="W10" s="141"/>
      <c r="X10" s="142"/>
      <c r="Y10" s="142"/>
      <c r="Z10" s="142"/>
      <c r="AA10" s="146"/>
      <c r="AD10" s="95" t="s">
        <v>45</v>
      </c>
    </row>
    <row r="11" spans="1:30" s="106" customFormat="1" ht="49.5" customHeight="1">
      <c r="A11" s="107">
        <v>45029</v>
      </c>
      <c r="B11" s="89" t="s">
        <v>231</v>
      </c>
      <c r="C11" s="89" t="s">
        <v>259</v>
      </c>
      <c r="D11" s="89" t="s">
        <v>303</v>
      </c>
      <c r="E11" s="89" t="s">
        <v>307</v>
      </c>
      <c r="F11" s="89" t="s">
        <v>239</v>
      </c>
      <c r="G11" s="89" t="s">
        <v>293</v>
      </c>
      <c r="H11" s="89" t="s">
        <v>19</v>
      </c>
      <c r="I11" s="147"/>
      <c r="J11" s="148"/>
      <c r="K11" s="149"/>
      <c r="L11" s="149"/>
      <c r="M11" s="149"/>
      <c r="N11" s="149"/>
      <c r="O11" s="149"/>
      <c r="P11" s="149"/>
      <c r="Q11" s="150"/>
      <c r="R11" s="101"/>
      <c r="S11" s="102"/>
      <c r="T11" s="102"/>
      <c r="U11" s="102"/>
      <c r="V11" s="103"/>
      <c r="W11" s="101"/>
      <c r="X11" s="102"/>
      <c r="Y11" s="102"/>
      <c r="Z11" s="68"/>
      <c r="AA11" s="103"/>
      <c r="AD11" s="106" t="s">
        <v>46</v>
      </c>
    </row>
    <row r="12" spans="1:30" s="135" customFormat="1" ht="50.1" customHeight="1" thickBot="1">
      <c r="A12" s="123">
        <v>45030</v>
      </c>
      <c r="B12" s="124" t="s">
        <v>232</v>
      </c>
      <c r="C12" s="124" t="s">
        <v>253</v>
      </c>
      <c r="D12" s="124" t="s">
        <v>302</v>
      </c>
      <c r="E12" s="124" t="s">
        <v>570</v>
      </c>
      <c r="F12" s="124" t="s">
        <v>18</v>
      </c>
      <c r="G12" s="124" t="s">
        <v>292</v>
      </c>
      <c r="H12" s="124" t="s">
        <v>19</v>
      </c>
      <c r="I12" s="128"/>
      <c r="J12" s="129"/>
      <c r="K12" s="130"/>
      <c r="L12" s="130"/>
      <c r="M12" s="130"/>
      <c r="N12" s="130"/>
      <c r="O12" s="130"/>
      <c r="P12" s="130"/>
      <c r="Q12" s="131"/>
      <c r="R12" s="132"/>
      <c r="S12" s="133"/>
      <c r="T12" s="133"/>
      <c r="U12" s="133"/>
      <c r="V12" s="134"/>
      <c r="W12" s="132"/>
      <c r="X12" s="133"/>
      <c r="Y12" s="133"/>
      <c r="Z12" s="133"/>
      <c r="AA12" s="134"/>
      <c r="AD12" s="135" t="s">
        <v>47</v>
      </c>
    </row>
    <row r="13" spans="1:30" s="115" customFormat="1" ht="50.1" customHeight="1" thickBot="1">
      <c r="A13" s="96">
        <v>45033</v>
      </c>
      <c r="B13" s="92" t="s">
        <v>228</v>
      </c>
      <c r="C13" s="92" t="s">
        <v>40</v>
      </c>
      <c r="D13" s="92" t="s">
        <v>289</v>
      </c>
      <c r="E13" s="92" t="s">
        <v>308</v>
      </c>
      <c r="F13" s="92" t="s">
        <v>241</v>
      </c>
      <c r="G13" s="92" t="s">
        <v>572</v>
      </c>
      <c r="H13" s="92" t="s">
        <v>580</v>
      </c>
      <c r="I13" s="136"/>
      <c r="J13" s="109"/>
      <c r="K13" s="110"/>
      <c r="L13" s="110"/>
      <c r="M13" s="110"/>
      <c r="N13" s="110"/>
      <c r="O13" s="110"/>
      <c r="P13" s="110"/>
      <c r="Q13" s="111"/>
      <c r="R13" s="112"/>
      <c r="S13" s="113"/>
      <c r="T13" s="113"/>
      <c r="U13" s="113"/>
      <c r="V13" s="114"/>
      <c r="W13" s="137"/>
      <c r="X13" s="138"/>
      <c r="Y13" s="138"/>
      <c r="Z13" s="113"/>
      <c r="AA13" s="139"/>
      <c r="AD13" s="113" t="s">
        <v>48</v>
      </c>
    </row>
    <row r="14" spans="1:30" ht="50.1" customHeight="1" thickBot="1">
      <c r="A14" s="107">
        <v>45034</v>
      </c>
      <c r="B14" s="89" t="s">
        <v>229</v>
      </c>
      <c r="C14" s="89" t="s">
        <v>249</v>
      </c>
      <c r="D14" s="89" t="s">
        <v>300</v>
      </c>
      <c r="E14" s="89" t="s">
        <v>279</v>
      </c>
      <c r="F14" s="89" t="s">
        <v>243</v>
      </c>
      <c r="G14" s="89" t="s">
        <v>573</v>
      </c>
      <c r="H14" s="89" t="s">
        <v>19</v>
      </c>
      <c r="I14" s="108"/>
      <c r="J14" s="109"/>
      <c r="K14" s="110"/>
      <c r="L14" s="110"/>
      <c r="M14" s="110"/>
      <c r="N14" s="110"/>
      <c r="O14" s="110"/>
      <c r="P14" s="110"/>
      <c r="Q14" s="140"/>
      <c r="R14" s="141"/>
      <c r="S14" s="142"/>
      <c r="T14" s="142"/>
      <c r="U14" s="142"/>
      <c r="V14" s="143"/>
      <c r="W14" s="144"/>
      <c r="X14" s="145"/>
      <c r="Y14" s="145"/>
      <c r="Z14" s="145"/>
      <c r="AA14" s="151"/>
      <c r="AD14" s="95" t="s">
        <v>49</v>
      </c>
    </row>
    <row r="15" spans="1:30" ht="50.1" customHeight="1">
      <c r="A15" s="107">
        <v>45035</v>
      </c>
      <c r="B15" s="89" t="s">
        <v>230</v>
      </c>
      <c r="C15" s="89" t="s">
        <v>263</v>
      </c>
      <c r="D15" s="89" t="s">
        <v>577</v>
      </c>
      <c r="E15" s="89" t="s">
        <v>571</v>
      </c>
      <c r="F15" s="89" t="s">
        <v>18</v>
      </c>
      <c r="G15" s="89" t="s">
        <v>574</v>
      </c>
      <c r="H15" s="89" t="s">
        <v>19</v>
      </c>
      <c r="I15" s="136"/>
      <c r="J15" s="109"/>
      <c r="K15" s="110"/>
      <c r="L15" s="110"/>
      <c r="M15" s="110"/>
      <c r="N15" s="110"/>
      <c r="O15" s="110"/>
      <c r="P15" s="110"/>
      <c r="Q15" s="140"/>
      <c r="R15" s="141"/>
      <c r="S15" s="142"/>
      <c r="T15" s="142"/>
      <c r="U15" s="142"/>
      <c r="V15" s="143"/>
      <c r="W15" s="152" t="s">
        <v>40</v>
      </c>
      <c r="X15" s="153" t="s">
        <v>50</v>
      </c>
      <c r="Y15" s="113" t="s">
        <v>51</v>
      </c>
      <c r="Z15" s="113" t="s">
        <v>18</v>
      </c>
      <c r="AA15" s="140" t="s">
        <v>52</v>
      </c>
      <c r="AB15" s="154" t="s">
        <v>35</v>
      </c>
      <c r="AD15" s="95" t="s">
        <v>53</v>
      </c>
    </row>
    <row r="16" spans="1:30" s="106" customFormat="1" ht="50.1" customHeight="1">
      <c r="A16" s="107">
        <v>45036</v>
      </c>
      <c r="B16" s="89" t="s">
        <v>231</v>
      </c>
      <c r="C16" s="89" t="s">
        <v>276</v>
      </c>
      <c r="D16" s="89" t="s">
        <v>301</v>
      </c>
      <c r="E16" s="89" t="s">
        <v>282</v>
      </c>
      <c r="F16" s="89" t="s">
        <v>245</v>
      </c>
      <c r="G16" s="89" t="s">
        <v>291</v>
      </c>
      <c r="H16" s="89" t="s">
        <v>19</v>
      </c>
      <c r="I16" s="147"/>
      <c r="J16" s="148"/>
      <c r="K16" s="149"/>
      <c r="L16" s="149"/>
      <c r="M16" s="149"/>
      <c r="N16" s="149"/>
      <c r="O16" s="149"/>
      <c r="P16" s="149"/>
      <c r="Q16" s="150"/>
      <c r="R16" s="101"/>
      <c r="S16" s="102"/>
      <c r="T16" s="102"/>
      <c r="U16" s="102"/>
      <c r="V16" s="103"/>
      <c r="W16" s="101"/>
      <c r="X16" s="102"/>
      <c r="Y16" s="102"/>
      <c r="Z16" s="68"/>
      <c r="AA16" s="103"/>
      <c r="AD16" s="106" t="s">
        <v>54</v>
      </c>
    </row>
    <row r="17" spans="1:30" s="135" customFormat="1" ht="50.1" customHeight="1" thickBot="1">
      <c r="A17" s="123">
        <v>45037</v>
      </c>
      <c r="B17" s="124" t="s">
        <v>232</v>
      </c>
      <c r="C17" s="124" t="s">
        <v>256</v>
      </c>
      <c r="D17" s="124" t="s">
        <v>306</v>
      </c>
      <c r="E17" s="124" t="s">
        <v>420</v>
      </c>
      <c r="F17" s="124" t="s">
        <v>18</v>
      </c>
      <c r="G17" s="124" t="s">
        <v>575</v>
      </c>
      <c r="H17" s="124" t="s">
        <v>19</v>
      </c>
      <c r="I17" s="128"/>
      <c r="J17" s="129"/>
      <c r="K17" s="130"/>
      <c r="L17" s="130"/>
      <c r="M17" s="130"/>
      <c r="N17" s="130"/>
      <c r="O17" s="130"/>
      <c r="P17" s="130"/>
      <c r="Q17" s="131"/>
      <c r="R17" s="132"/>
      <c r="S17" s="133"/>
      <c r="T17" s="133"/>
      <c r="U17" s="133"/>
      <c r="V17" s="134"/>
      <c r="W17" s="132"/>
      <c r="X17" s="133"/>
      <c r="Y17" s="133"/>
      <c r="Z17" s="133"/>
      <c r="AA17" s="134"/>
      <c r="AD17" s="135" t="s">
        <v>55</v>
      </c>
    </row>
    <row r="18" spans="1:30" s="115" customFormat="1" ht="50.1" customHeight="1" thickBot="1">
      <c r="A18" s="96">
        <v>45040</v>
      </c>
      <c r="B18" s="92" t="s">
        <v>228</v>
      </c>
      <c r="C18" s="92" t="s">
        <v>251</v>
      </c>
      <c r="D18" s="92" t="s">
        <v>295</v>
      </c>
      <c r="E18" s="89" t="s">
        <v>416</v>
      </c>
      <c r="F18" s="92" t="s">
        <v>239</v>
      </c>
      <c r="G18" s="92" t="s">
        <v>563</v>
      </c>
      <c r="H18" s="92" t="s">
        <v>19</v>
      </c>
      <c r="I18" s="108"/>
      <c r="J18" s="109"/>
      <c r="K18" s="110"/>
      <c r="L18" s="110"/>
      <c r="M18" s="110"/>
      <c r="N18" s="110"/>
      <c r="O18" s="110"/>
      <c r="P18" s="110"/>
      <c r="Q18" s="111"/>
      <c r="R18" s="112"/>
      <c r="S18" s="113"/>
      <c r="T18" s="113"/>
      <c r="U18" s="113"/>
      <c r="V18" s="114"/>
      <c r="W18" s="137"/>
      <c r="X18" s="138"/>
      <c r="Y18" s="138"/>
      <c r="Z18" s="113"/>
      <c r="AA18" s="139"/>
      <c r="AD18" s="115" t="s">
        <v>56</v>
      </c>
    </row>
    <row r="19" spans="1:30" ht="50.1" customHeight="1">
      <c r="A19" s="107">
        <v>45041</v>
      </c>
      <c r="B19" s="89" t="s">
        <v>229</v>
      </c>
      <c r="C19" s="89" t="s">
        <v>249</v>
      </c>
      <c r="D19" s="89" t="s">
        <v>578</v>
      </c>
      <c r="E19" s="89" t="s">
        <v>426</v>
      </c>
      <c r="F19" s="89" t="s">
        <v>234</v>
      </c>
      <c r="G19" s="92" t="s">
        <v>421</v>
      </c>
      <c r="H19" s="89" t="s">
        <v>19</v>
      </c>
      <c r="I19" s="155"/>
      <c r="J19" s="109"/>
      <c r="K19" s="110"/>
      <c r="L19" s="110"/>
      <c r="M19" s="110"/>
      <c r="N19" s="110"/>
      <c r="O19" s="110"/>
      <c r="P19" s="110"/>
      <c r="Q19" s="140"/>
      <c r="R19" s="141"/>
      <c r="S19" s="142"/>
      <c r="T19" s="142"/>
      <c r="U19" s="142"/>
      <c r="V19" s="143"/>
      <c r="W19" s="144"/>
      <c r="X19" s="145"/>
      <c r="Y19" s="145"/>
      <c r="Z19" s="145"/>
      <c r="AA19" s="146"/>
      <c r="AD19" s="95" t="s">
        <v>57</v>
      </c>
    </row>
    <row r="20" spans="1:30" ht="50.1" customHeight="1">
      <c r="A20" s="107">
        <v>45042</v>
      </c>
      <c r="B20" s="89" t="s">
        <v>230</v>
      </c>
      <c r="C20" s="89" t="s">
        <v>261</v>
      </c>
      <c r="D20" s="89" t="s">
        <v>305</v>
      </c>
      <c r="E20" s="89" t="s">
        <v>417</v>
      </c>
      <c r="F20" s="89" t="s">
        <v>18</v>
      </c>
      <c r="G20" s="89" t="s">
        <v>287</v>
      </c>
      <c r="H20" s="89" t="s">
        <v>19</v>
      </c>
      <c r="I20" s="155"/>
      <c r="J20" s="109"/>
      <c r="K20" s="110"/>
      <c r="L20" s="110"/>
      <c r="M20" s="110"/>
      <c r="N20" s="110"/>
      <c r="O20" s="110"/>
      <c r="P20" s="110"/>
      <c r="Q20" s="140"/>
      <c r="R20" s="141"/>
      <c r="S20" s="142"/>
      <c r="T20" s="142"/>
      <c r="U20" s="142"/>
      <c r="V20" s="143"/>
      <c r="W20" s="141"/>
      <c r="X20" s="142"/>
      <c r="Y20" s="153"/>
      <c r="Z20" s="142"/>
      <c r="AA20" s="146"/>
      <c r="AD20" s="156" t="s">
        <v>58</v>
      </c>
    </row>
    <row r="21" spans="1:30" ht="50.1" customHeight="1">
      <c r="A21" s="107">
        <v>45043</v>
      </c>
      <c r="B21" s="89" t="s">
        <v>231</v>
      </c>
      <c r="C21" s="89" t="s">
        <v>24</v>
      </c>
      <c r="D21" s="89" t="s">
        <v>288</v>
      </c>
      <c r="E21" s="89" t="s">
        <v>415</v>
      </c>
      <c r="F21" s="89" t="s">
        <v>237</v>
      </c>
      <c r="G21" s="89" t="s">
        <v>294</v>
      </c>
      <c r="H21" s="89" t="s">
        <v>579</v>
      </c>
      <c r="I21" s="155"/>
      <c r="J21" s="109"/>
      <c r="K21" s="110"/>
      <c r="L21" s="110"/>
      <c r="M21" s="110"/>
      <c r="N21" s="110"/>
      <c r="O21" s="110"/>
      <c r="P21" s="110"/>
      <c r="Q21" s="111"/>
      <c r="R21" s="141"/>
      <c r="S21" s="142"/>
      <c r="T21" s="142"/>
      <c r="U21" s="142"/>
      <c r="V21" s="143"/>
      <c r="W21" s="141"/>
      <c r="X21" s="142"/>
      <c r="Y21" s="113"/>
      <c r="Z21" s="113"/>
      <c r="AA21" s="143"/>
      <c r="AD21" s="157"/>
    </row>
    <row r="22" spans="1:30" s="135" customFormat="1" ht="50.1" customHeight="1" thickBot="1">
      <c r="A22" s="96">
        <v>45044</v>
      </c>
      <c r="B22" s="92" t="s">
        <v>232</v>
      </c>
      <c r="C22" s="92" t="s">
        <v>255</v>
      </c>
      <c r="D22" s="92" t="s">
        <v>581</v>
      </c>
      <c r="E22" s="92" t="s">
        <v>284</v>
      </c>
      <c r="F22" s="92" t="s">
        <v>18</v>
      </c>
      <c r="G22" s="92" t="s">
        <v>576</v>
      </c>
      <c r="H22" s="92" t="s">
        <v>19</v>
      </c>
      <c r="I22" s="158"/>
      <c r="J22" s="129"/>
      <c r="K22" s="130"/>
      <c r="L22" s="130"/>
      <c r="M22" s="130"/>
      <c r="N22" s="130"/>
      <c r="O22" s="130"/>
      <c r="P22" s="130"/>
      <c r="Q22" s="131"/>
      <c r="R22" s="159"/>
      <c r="S22" s="160"/>
      <c r="T22" s="160"/>
      <c r="U22" s="160"/>
      <c r="V22" s="161"/>
      <c r="W22" s="159"/>
      <c r="X22" s="160"/>
      <c r="Y22" s="133"/>
      <c r="Z22" s="133"/>
      <c r="AA22" s="161"/>
      <c r="AD22" s="158"/>
    </row>
    <row r="23" spans="1:30" ht="50.1" customHeight="1">
      <c r="A23" s="162" t="s">
        <v>59</v>
      </c>
      <c r="B23" s="162"/>
      <c r="C23" s="115"/>
      <c r="D23" s="115"/>
      <c r="E23" s="115"/>
      <c r="F23" s="162"/>
      <c r="G23" s="115"/>
      <c r="H23" s="163"/>
      <c r="I23" s="163"/>
    </row>
    <row r="24" spans="1:30" ht="50.1" customHeight="1" thickBot="1">
      <c r="A24" s="164" t="s">
        <v>60</v>
      </c>
      <c r="B24" s="164"/>
      <c r="C24" s="165"/>
      <c r="D24" s="124"/>
      <c r="E24" s="158"/>
      <c r="F24" s="164"/>
      <c r="H24" s="166"/>
      <c r="I24" s="163"/>
    </row>
    <row r="25" spans="1:30" ht="50.1" customHeight="1">
      <c r="A25" s="164" t="s">
        <v>61</v>
      </c>
      <c r="B25" s="164"/>
      <c r="C25" s="164"/>
      <c r="D25" s="164"/>
      <c r="E25" s="164"/>
      <c r="F25" s="164"/>
      <c r="H25" s="166"/>
      <c r="I25" s="163"/>
    </row>
    <row r="26" spans="1:30" ht="50.1" customHeight="1">
      <c r="A26" s="166"/>
      <c r="B26" s="166"/>
      <c r="C26" s="166"/>
      <c r="D26" s="166"/>
      <c r="E26" s="166"/>
      <c r="F26" s="166"/>
      <c r="H26" s="166"/>
      <c r="I26" s="163"/>
    </row>
    <row r="27" spans="1:30" ht="50.1" customHeight="1">
      <c r="A27" s="164" t="s">
        <v>62</v>
      </c>
      <c r="B27" s="164">
        <v>4</v>
      </c>
      <c r="C27" s="166"/>
      <c r="D27" s="166"/>
      <c r="E27" s="166"/>
      <c r="F27" s="166"/>
      <c r="H27" s="166"/>
      <c r="I27" s="163"/>
    </row>
    <row r="28" spans="1:30" ht="50.1" customHeight="1">
      <c r="A28" s="164" t="s">
        <v>63</v>
      </c>
      <c r="B28" s="164">
        <v>4</v>
      </c>
      <c r="C28" s="166"/>
      <c r="D28" s="166"/>
      <c r="E28" s="166"/>
      <c r="F28" s="166"/>
      <c r="H28" s="166"/>
      <c r="I28" s="163"/>
    </row>
    <row r="29" spans="1:30" ht="50.1" customHeight="1">
      <c r="A29" s="164" t="s">
        <v>61</v>
      </c>
      <c r="B29" s="164">
        <v>2</v>
      </c>
      <c r="C29" s="166"/>
      <c r="D29" s="166" t="s">
        <v>64</v>
      </c>
      <c r="E29" s="166">
        <f>SUM(B27:B29)</f>
        <v>10</v>
      </c>
      <c r="F29" s="166"/>
      <c r="H29" s="166"/>
      <c r="I29" s="163"/>
    </row>
    <row r="30" spans="1:30" ht="50.1" customHeight="1">
      <c r="H30" s="166"/>
      <c r="I30" s="163"/>
    </row>
    <row r="31" spans="1:30" ht="50.1" customHeight="1">
      <c r="A31" s="95" t="s">
        <v>65</v>
      </c>
      <c r="H31" s="166"/>
      <c r="I31" s="163"/>
    </row>
    <row r="32" spans="1:30" ht="50.1" customHeight="1">
      <c r="A32" s="95" t="s">
        <v>66</v>
      </c>
      <c r="H32" s="166"/>
      <c r="I32" s="163"/>
    </row>
    <row r="33" spans="1:9" ht="50.1" customHeight="1">
      <c r="A33" s="95" t="s">
        <v>67</v>
      </c>
      <c r="H33" s="166"/>
      <c r="I33" s="163"/>
    </row>
    <row r="34" spans="1:9" ht="50.1" customHeight="1">
      <c r="A34" s="95" t="s">
        <v>68</v>
      </c>
      <c r="H34" s="166"/>
      <c r="I34" s="163"/>
    </row>
    <row r="35" spans="1:9" ht="50.1" customHeight="1">
      <c r="A35" s="95" t="s">
        <v>69</v>
      </c>
      <c r="H35" s="166"/>
      <c r="I35" s="163"/>
    </row>
    <row r="36" spans="1:9" ht="50.1" customHeight="1">
      <c r="A36" s="95" t="s">
        <v>70</v>
      </c>
      <c r="H36" s="166"/>
      <c r="I36" s="163"/>
    </row>
    <row r="37" spans="1:9" ht="50.1" customHeight="1">
      <c r="A37" s="95" t="s">
        <v>71</v>
      </c>
      <c r="H37" s="166"/>
      <c r="I37" s="163"/>
    </row>
    <row r="38" spans="1:9" ht="50.1" customHeight="1">
      <c r="A38" s="95" t="s">
        <v>72</v>
      </c>
      <c r="H38" s="166"/>
      <c r="I38" s="163"/>
    </row>
    <row r="39" spans="1:9" ht="50.1" customHeight="1">
      <c r="A39" s="95" t="s">
        <v>73</v>
      </c>
      <c r="H39" s="166"/>
      <c r="I39" s="163"/>
    </row>
    <row r="40" spans="1:9" ht="50.1" customHeight="1">
      <c r="H40" s="166"/>
      <c r="I40" s="163"/>
    </row>
    <row r="41" spans="1:9" ht="50.1" customHeight="1">
      <c r="H41" s="166"/>
      <c r="I41" s="163"/>
    </row>
    <row r="42" spans="1:9" ht="50.1" customHeight="1">
      <c r="H42" s="166"/>
      <c r="I42" s="163"/>
    </row>
    <row r="43" spans="1:9" ht="50.1" customHeight="1">
      <c r="H43" s="166"/>
      <c r="I43" s="163"/>
    </row>
    <row r="44" spans="1:9" ht="50.1" customHeight="1">
      <c r="H44" s="166"/>
      <c r="I44" s="163"/>
    </row>
    <row r="45" spans="1:9" ht="50.1" customHeight="1">
      <c r="H45" s="166"/>
      <c r="I45" s="163"/>
    </row>
    <row r="46" spans="1:9" ht="50.1" customHeight="1">
      <c r="H46" s="166"/>
      <c r="I46" s="163"/>
    </row>
    <row r="47" spans="1:9" ht="50.1" customHeight="1">
      <c r="H47" s="166"/>
      <c r="I47" s="163"/>
    </row>
    <row r="48" spans="1:9" ht="50.1" customHeight="1">
      <c r="H48" s="166"/>
      <c r="I48" s="163"/>
    </row>
    <row r="49" spans="8:9" ht="50.1" customHeight="1">
      <c r="H49" s="166"/>
      <c r="I49" s="163"/>
    </row>
    <row r="50" spans="8:9" ht="50.1" customHeight="1">
      <c r="H50" s="166"/>
      <c r="I50" s="163"/>
    </row>
    <row r="51" spans="8:9" ht="50.1" customHeight="1">
      <c r="H51" s="166"/>
      <c r="I51" s="163"/>
    </row>
    <row r="52" spans="8:9" ht="50.1" customHeight="1">
      <c r="H52" s="166"/>
      <c r="I52" s="163"/>
    </row>
    <row r="53" spans="8:9" ht="50.1" customHeight="1">
      <c r="H53" s="166"/>
      <c r="I53" s="163"/>
    </row>
    <row r="54" spans="8:9" ht="50.1" customHeight="1">
      <c r="H54" s="166"/>
      <c r="I54" s="163"/>
    </row>
    <row r="55" spans="8:9" ht="50.1" customHeight="1">
      <c r="H55" s="166"/>
      <c r="I55" s="163"/>
    </row>
    <row r="56" spans="8:9" ht="50.1" customHeight="1">
      <c r="H56" s="166"/>
      <c r="I56" s="163"/>
    </row>
    <row r="57" spans="8:9" ht="50.1" customHeight="1">
      <c r="H57" s="166"/>
      <c r="I57" s="163"/>
    </row>
    <row r="58" spans="8:9" ht="50.1" customHeight="1">
      <c r="H58" s="166"/>
      <c r="I58" s="163"/>
    </row>
    <row r="59" spans="8:9" ht="50.1" customHeight="1">
      <c r="H59" s="166"/>
      <c r="I59" s="163"/>
    </row>
    <row r="60" spans="8:9" ht="50.1" customHeight="1">
      <c r="H60" s="166"/>
      <c r="I60" s="163"/>
    </row>
    <row r="61" spans="8:9" ht="50.1" customHeight="1">
      <c r="H61" s="166"/>
      <c r="I61" s="163"/>
    </row>
    <row r="62" spans="8:9" ht="50.1" customHeight="1">
      <c r="H62" s="166"/>
      <c r="I62" s="163"/>
    </row>
    <row r="63" spans="8:9" ht="50.1" customHeight="1">
      <c r="H63" s="166"/>
      <c r="I63" s="163"/>
    </row>
    <row r="64" spans="8:9" ht="50.1" customHeight="1">
      <c r="H64" s="166"/>
      <c r="I64" s="163"/>
    </row>
    <row r="65" spans="8:9" ht="50.1" customHeight="1">
      <c r="H65" s="166"/>
      <c r="I65" s="163"/>
    </row>
    <row r="66" spans="8:9" ht="50.1" customHeight="1">
      <c r="H66" s="166"/>
      <c r="I66" s="163"/>
    </row>
    <row r="67" spans="8:9" ht="50.1" customHeight="1">
      <c r="H67" s="166"/>
      <c r="I67" s="163"/>
    </row>
    <row r="68" spans="8:9" ht="50.1" customHeight="1">
      <c r="H68" s="166"/>
      <c r="I68" s="163"/>
    </row>
    <row r="69" spans="8:9" ht="50.1" customHeight="1">
      <c r="H69" s="166"/>
      <c r="I69" s="163"/>
    </row>
    <row r="70" spans="8:9" ht="50.1" customHeight="1">
      <c r="H70" s="166"/>
      <c r="I70" s="163"/>
    </row>
    <row r="71" spans="8:9" ht="50.1" customHeight="1">
      <c r="H71" s="166"/>
      <c r="I71" s="163"/>
    </row>
    <row r="72" spans="8:9" ht="50.1" customHeight="1">
      <c r="H72" s="166"/>
      <c r="I72" s="163"/>
    </row>
    <row r="73" spans="8:9" ht="50.1" customHeight="1">
      <c r="H73" s="166"/>
      <c r="I73" s="163"/>
    </row>
    <row r="74" spans="8:9" ht="50.1" customHeight="1">
      <c r="H74" s="166"/>
      <c r="I74" s="163"/>
    </row>
    <row r="75" spans="8:9" ht="50.1" customHeight="1">
      <c r="H75" s="166"/>
      <c r="I75" s="163"/>
    </row>
    <row r="76" spans="8:9" ht="50.1" customHeight="1">
      <c r="H76" s="166"/>
      <c r="I76" s="163"/>
    </row>
    <row r="77" spans="8:9" ht="50.1" customHeight="1">
      <c r="H77" s="166"/>
      <c r="I77" s="163"/>
    </row>
    <row r="78" spans="8:9" ht="50.1" customHeight="1">
      <c r="H78" s="166"/>
      <c r="I78" s="163"/>
    </row>
    <row r="79" spans="8:9" ht="50.1" customHeight="1">
      <c r="H79" s="166"/>
      <c r="I79" s="163"/>
    </row>
    <row r="80" spans="8:9" ht="50.1" customHeight="1">
      <c r="H80" s="166"/>
      <c r="I80" s="163"/>
    </row>
    <row r="81" spans="8:9" ht="50.1" customHeight="1">
      <c r="H81" s="166"/>
      <c r="I81" s="163"/>
    </row>
    <row r="82" spans="8:9" ht="50.1" customHeight="1">
      <c r="H82" s="166"/>
      <c r="I82" s="163"/>
    </row>
    <row r="83" spans="8:9" ht="50.1" customHeight="1">
      <c r="H83" s="166"/>
      <c r="I83" s="163"/>
    </row>
    <row r="84" spans="8:9" ht="50.1" customHeight="1">
      <c r="H84" s="166"/>
      <c r="I84" s="163"/>
    </row>
    <row r="85" spans="8:9" ht="50.1" customHeight="1">
      <c r="H85" s="166"/>
      <c r="I85" s="163"/>
    </row>
    <row r="86" spans="8:9" ht="50.1" customHeight="1">
      <c r="H86" s="166"/>
      <c r="I86" s="163"/>
    </row>
    <row r="87" spans="8:9" ht="50.1" customHeight="1">
      <c r="H87" s="166"/>
      <c r="I87" s="163"/>
    </row>
    <row r="88" spans="8:9" ht="50.1" customHeight="1">
      <c r="H88" s="166"/>
      <c r="I88" s="163"/>
    </row>
    <row r="89" spans="8:9" ht="50.1" customHeight="1">
      <c r="H89" s="166"/>
      <c r="I89" s="163"/>
    </row>
    <row r="90" spans="8:9" ht="50.1" customHeight="1">
      <c r="H90" s="166"/>
      <c r="I90" s="163"/>
    </row>
    <row r="91" spans="8:9" ht="50.1" customHeight="1">
      <c r="H91" s="166"/>
      <c r="I91" s="163"/>
    </row>
    <row r="92" spans="8:9" ht="50.1" customHeight="1">
      <c r="H92" s="166"/>
      <c r="I92" s="163"/>
    </row>
    <row r="93" spans="8:9" ht="50.1" customHeight="1">
      <c r="H93" s="166"/>
      <c r="I93" s="163"/>
    </row>
    <row r="94" spans="8:9" ht="50.1" customHeight="1">
      <c r="H94" s="166"/>
      <c r="I94" s="163"/>
    </row>
    <row r="95" spans="8:9" ht="50.1" customHeight="1">
      <c r="H95" s="166"/>
      <c r="I95" s="163"/>
    </row>
    <row r="96" spans="8:9" ht="50.1" customHeight="1">
      <c r="H96" s="166"/>
      <c r="I96" s="163"/>
    </row>
    <row r="97" spans="8:9" ht="50.1" customHeight="1">
      <c r="H97" s="166"/>
      <c r="I97" s="163"/>
    </row>
    <row r="98" spans="8:9" ht="50.1" customHeight="1">
      <c r="H98" s="166"/>
      <c r="I98" s="163"/>
    </row>
    <row r="99" spans="8:9" ht="50.1" customHeight="1">
      <c r="H99" s="166"/>
      <c r="I99" s="163"/>
    </row>
    <row r="100" spans="8:9" ht="50.1" customHeight="1">
      <c r="H100" s="166"/>
      <c r="I100" s="163"/>
    </row>
    <row r="101" spans="8:9" ht="50.1" customHeight="1">
      <c r="H101" s="166"/>
      <c r="I101" s="163"/>
    </row>
    <row r="102" spans="8:9" ht="50.1" customHeight="1">
      <c r="H102" s="166"/>
      <c r="I102" s="163"/>
    </row>
    <row r="103" spans="8:9" ht="50.1" customHeight="1">
      <c r="H103" s="166"/>
      <c r="I103" s="163"/>
    </row>
    <row r="104" spans="8:9" ht="50.1" customHeight="1">
      <c r="H104" s="166"/>
      <c r="I104" s="163"/>
    </row>
    <row r="105" spans="8:9" ht="50.1" customHeight="1">
      <c r="H105" s="166"/>
      <c r="I105" s="163"/>
    </row>
    <row r="106" spans="8:9" ht="50.1" customHeight="1">
      <c r="H106" s="166"/>
      <c r="I106" s="163"/>
    </row>
    <row r="107" spans="8:9" ht="50.1" customHeight="1">
      <c r="H107" s="166"/>
      <c r="I107" s="163"/>
    </row>
    <row r="108" spans="8:9" ht="50.1" customHeight="1">
      <c r="H108" s="166"/>
      <c r="I108" s="163"/>
    </row>
    <row r="109" spans="8:9" ht="50.1" customHeight="1">
      <c r="H109" s="166"/>
      <c r="I109" s="163"/>
    </row>
    <row r="110" spans="8:9" ht="50.1" customHeight="1">
      <c r="H110" s="166"/>
      <c r="I110" s="163"/>
    </row>
    <row r="111" spans="8:9" ht="50.1" customHeight="1">
      <c r="H111" s="166"/>
      <c r="I111" s="163"/>
    </row>
    <row r="112" spans="8:9" ht="50.1" customHeight="1">
      <c r="H112" s="166"/>
      <c r="I112" s="163"/>
    </row>
    <row r="113" spans="8:9" ht="50.1" customHeight="1">
      <c r="H113" s="166"/>
      <c r="I113" s="163"/>
    </row>
    <row r="114" spans="8:9" ht="50.1" customHeight="1">
      <c r="H114" s="166"/>
      <c r="I114" s="163"/>
    </row>
    <row r="115" spans="8:9" ht="50.1" customHeight="1">
      <c r="H115" s="166"/>
      <c r="I115" s="163"/>
    </row>
    <row r="116" spans="8:9" ht="50.1" customHeight="1">
      <c r="H116" s="166"/>
      <c r="I116" s="163"/>
    </row>
    <row r="117" spans="8:9" ht="50.1" customHeight="1">
      <c r="H117" s="166"/>
      <c r="I117" s="163"/>
    </row>
    <row r="118" spans="8:9" ht="50.1" customHeight="1">
      <c r="H118" s="166"/>
      <c r="I118" s="163"/>
    </row>
    <row r="119" spans="8:9" ht="50.1" customHeight="1">
      <c r="H119" s="166"/>
      <c r="I119" s="163"/>
    </row>
    <row r="120" spans="8:9" ht="50.1" customHeight="1">
      <c r="H120" s="166"/>
      <c r="I120" s="163"/>
    </row>
    <row r="121" spans="8:9" ht="50.1" customHeight="1">
      <c r="H121" s="166"/>
      <c r="I121" s="163"/>
    </row>
    <row r="122" spans="8:9" ht="50.1" customHeight="1">
      <c r="H122" s="166"/>
      <c r="I122" s="163"/>
    </row>
    <row r="123" spans="8:9" ht="50.1" customHeight="1">
      <c r="H123" s="166"/>
      <c r="I123" s="163"/>
    </row>
    <row r="124" spans="8:9" ht="50.1" customHeight="1">
      <c r="H124" s="166"/>
      <c r="I124" s="163"/>
    </row>
    <row r="125" spans="8:9" ht="50.1" customHeight="1">
      <c r="H125" s="166"/>
      <c r="I125" s="163"/>
    </row>
    <row r="126" spans="8:9" ht="50.1" customHeight="1">
      <c r="H126" s="166"/>
      <c r="I126" s="163"/>
    </row>
    <row r="127" spans="8:9" ht="50.1" customHeight="1">
      <c r="H127" s="166"/>
      <c r="I127" s="163"/>
    </row>
    <row r="128" spans="8:9" ht="50.1" customHeight="1">
      <c r="H128" s="166"/>
      <c r="I128" s="163"/>
    </row>
    <row r="129" spans="8:9" ht="50.1" customHeight="1">
      <c r="H129" s="166"/>
      <c r="I129" s="163"/>
    </row>
    <row r="130" spans="8:9" ht="50.1" customHeight="1">
      <c r="H130" s="166"/>
      <c r="I130" s="163"/>
    </row>
    <row r="131" spans="8:9" ht="50.1" customHeight="1">
      <c r="H131" s="166"/>
      <c r="I131" s="163"/>
    </row>
    <row r="132" spans="8:9" ht="50.1" customHeight="1">
      <c r="H132" s="166"/>
      <c r="I132" s="163"/>
    </row>
    <row r="133" spans="8:9" ht="50.1" customHeight="1">
      <c r="H133" s="166"/>
      <c r="I133" s="163"/>
    </row>
    <row r="134" spans="8:9" ht="50.1" customHeight="1">
      <c r="H134" s="166"/>
      <c r="I134" s="163"/>
    </row>
    <row r="135" spans="8:9" ht="50.1" customHeight="1">
      <c r="H135" s="166"/>
      <c r="I135" s="163"/>
    </row>
    <row r="136" spans="8:9" ht="50.1" customHeight="1">
      <c r="H136" s="166"/>
      <c r="I136" s="163"/>
    </row>
    <row r="137" spans="8:9" ht="50.1" customHeight="1">
      <c r="H137" s="166"/>
      <c r="I137" s="163"/>
    </row>
    <row r="138" spans="8:9" ht="50.1" customHeight="1">
      <c r="H138" s="166"/>
      <c r="I138" s="163"/>
    </row>
    <row r="139" spans="8:9" ht="50.1" customHeight="1">
      <c r="H139" s="166"/>
      <c r="I139" s="163"/>
    </row>
    <row r="140" spans="8:9" ht="50.1" customHeight="1">
      <c r="H140" s="166"/>
      <c r="I140" s="163"/>
    </row>
    <row r="141" spans="8:9" ht="50.1" customHeight="1">
      <c r="H141" s="166"/>
      <c r="I141" s="163"/>
    </row>
    <row r="142" spans="8:9" ht="50.1" customHeight="1">
      <c r="H142" s="166"/>
      <c r="I142" s="163"/>
    </row>
    <row r="143" spans="8:9" ht="50.1" customHeight="1">
      <c r="H143" s="166"/>
      <c r="I143" s="163"/>
    </row>
    <row r="144" spans="8:9" ht="50.1" customHeight="1">
      <c r="H144" s="166"/>
      <c r="I144" s="163"/>
    </row>
    <row r="145" spans="8:9" ht="50.1" customHeight="1">
      <c r="H145" s="166"/>
      <c r="I145" s="163"/>
    </row>
    <row r="146" spans="8:9" ht="50.1" customHeight="1">
      <c r="H146" s="166"/>
      <c r="I146" s="163"/>
    </row>
    <row r="147" spans="8:9" ht="50.1" customHeight="1">
      <c r="H147" s="166"/>
      <c r="I147" s="163"/>
    </row>
    <row r="148" spans="8:9" ht="50.1" customHeight="1">
      <c r="H148" s="166"/>
      <c r="I148" s="163"/>
    </row>
    <row r="149" spans="8:9" ht="50.1" customHeight="1">
      <c r="H149" s="166"/>
      <c r="I149" s="163"/>
    </row>
    <row r="150" spans="8:9" ht="50.1" customHeight="1">
      <c r="H150" s="166"/>
      <c r="I150" s="163"/>
    </row>
    <row r="151" spans="8:9" ht="50.1" customHeight="1">
      <c r="H151" s="166"/>
      <c r="I151" s="163"/>
    </row>
    <row r="152" spans="8:9" ht="50.1" customHeight="1">
      <c r="H152" s="166"/>
      <c r="I152" s="163"/>
    </row>
    <row r="153" spans="8:9" ht="50.1" customHeight="1">
      <c r="H153" s="166"/>
      <c r="I153" s="163"/>
    </row>
    <row r="154" spans="8:9" ht="50.1" customHeight="1">
      <c r="H154" s="166"/>
      <c r="I154" s="163"/>
    </row>
    <row r="155" spans="8:9" ht="50.1" customHeight="1">
      <c r="H155" s="166"/>
      <c r="I155" s="163"/>
    </row>
    <row r="156" spans="8:9" ht="50.1" customHeight="1">
      <c r="H156" s="166"/>
      <c r="I156" s="163"/>
    </row>
    <row r="157" spans="8:9" ht="50.1" customHeight="1">
      <c r="H157" s="166"/>
      <c r="I157" s="163"/>
    </row>
    <row r="158" spans="8:9" ht="50.1" customHeight="1">
      <c r="H158" s="166"/>
      <c r="I158" s="163"/>
    </row>
    <row r="159" spans="8:9" ht="50.1" customHeight="1">
      <c r="H159" s="166"/>
      <c r="I159" s="163"/>
    </row>
    <row r="160" spans="8:9" ht="50.1" customHeight="1">
      <c r="H160" s="166"/>
      <c r="I160" s="163"/>
    </row>
    <row r="161" spans="8:9" ht="50.1" customHeight="1">
      <c r="H161" s="166"/>
      <c r="I161" s="163"/>
    </row>
    <row r="162" spans="8:9" ht="50.1" customHeight="1">
      <c r="H162" s="166"/>
      <c r="I162" s="163"/>
    </row>
    <row r="163" spans="8:9" ht="50.1" customHeight="1">
      <c r="H163" s="166"/>
      <c r="I163" s="163"/>
    </row>
    <row r="164" spans="8:9" ht="50.1" customHeight="1">
      <c r="H164" s="166"/>
      <c r="I164" s="163"/>
    </row>
    <row r="165" spans="8:9" ht="50.1" customHeight="1">
      <c r="H165" s="166"/>
      <c r="I165" s="163"/>
    </row>
    <row r="166" spans="8:9" ht="50.1" customHeight="1">
      <c r="H166" s="166"/>
      <c r="I166" s="163"/>
    </row>
    <row r="167" spans="8:9" ht="50.1" customHeight="1">
      <c r="H167" s="166"/>
      <c r="I167" s="163"/>
    </row>
    <row r="168" spans="8:9" ht="50.1" customHeight="1">
      <c r="H168" s="166"/>
      <c r="I168" s="163"/>
    </row>
    <row r="169" spans="8:9" ht="50.1" customHeight="1">
      <c r="H169" s="166"/>
      <c r="I169" s="163"/>
    </row>
    <row r="170" spans="8:9" ht="50.1" customHeight="1">
      <c r="H170" s="166"/>
      <c r="I170" s="163"/>
    </row>
    <row r="171" spans="8:9" ht="50.1" customHeight="1">
      <c r="H171" s="166"/>
      <c r="I171" s="163"/>
    </row>
    <row r="172" spans="8:9" ht="50.1" customHeight="1">
      <c r="H172" s="166"/>
      <c r="I172" s="163"/>
    </row>
    <row r="173" spans="8:9" ht="50.1" customHeight="1">
      <c r="H173" s="166"/>
      <c r="I173" s="163"/>
    </row>
    <row r="174" spans="8:9" ht="50.1" customHeight="1">
      <c r="H174" s="166"/>
      <c r="I174" s="163"/>
    </row>
    <row r="175" spans="8:9" ht="50.1" customHeight="1">
      <c r="H175" s="166"/>
      <c r="I175" s="163"/>
    </row>
    <row r="176" spans="8:9" ht="50.1" customHeight="1">
      <c r="H176" s="166"/>
      <c r="I176" s="163"/>
    </row>
    <row r="177" spans="8:9" ht="50.1" customHeight="1">
      <c r="H177" s="166"/>
      <c r="I177" s="163"/>
    </row>
    <row r="178" spans="8:9" ht="50.1" customHeight="1">
      <c r="H178" s="166"/>
      <c r="I178" s="163"/>
    </row>
    <row r="179" spans="8:9" ht="50.1" customHeight="1">
      <c r="H179" s="166"/>
      <c r="I179" s="163"/>
    </row>
    <row r="180" spans="8:9" ht="50.1" customHeight="1">
      <c r="H180" s="166"/>
      <c r="I180" s="163"/>
    </row>
    <row r="181" spans="8:9" ht="50.1" customHeight="1">
      <c r="H181" s="166"/>
      <c r="I181" s="163"/>
    </row>
    <row r="182" spans="8:9" ht="50.1" customHeight="1">
      <c r="H182" s="166"/>
      <c r="I182" s="163"/>
    </row>
    <row r="183" spans="8:9" ht="50.1" customHeight="1">
      <c r="H183" s="166"/>
      <c r="I183" s="163"/>
    </row>
    <row r="184" spans="8:9" ht="50.1" customHeight="1">
      <c r="H184" s="166"/>
      <c r="I184" s="163"/>
    </row>
    <row r="185" spans="8:9" ht="50.1" customHeight="1">
      <c r="H185" s="166"/>
      <c r="I185" s="163"/>
    </row>
    <row r="186" spans="8:9" ht="50.1" customHeight="1">
      <c r="H186" s="166"/>
      <c r="I186" s="163"/>
    </row>
    <row r="187" spans="8:9" ht="50.1" customHeight="1">
      <c r="H187" s="166"/>
      <c r="I187" s="163"/>
    </row>
    <row r="188" spans="8:9" ht="50.1" customHeight="1">
      <c r="H188" s="166"/>
      <c r="I188" s="163"/>
    </row>
    <row r="189" spans="8:9" ht="50.1" customHeight="1">
      <c r="H189" s="166"/>
      <c r="I189" s="163"/>
    </row>
    <row r="190" spans="8:9" ht="50.1" customHeight="1">
      <c r="H190" s="166"/>
      <c r="I190" s="163"/>
    </row>
    <row r="191" spans="8:9" ht="50.1" customHeight="1">
      <c r="H191" s="166"/>
      <c r="I191" s="163"/>
    </row>
    <row r="192" spans="8:9" ht="50.1" customHeight="1">
      <c r="H192" s="166"/>
      <c r="I192" s="163"/>
    </row>
    <row r="193" spans="8:9" ht="50.1" customHeight="1">
      <c r="H193" s="166"/>
      <c r="I193" s="163"/>
    </row>
    <row r="194" spans="8:9" ht="50.1" customHeight="1">
      <c r="H194" s="166"/>
      <c r="I194" s="163"/>
    </row>
    <row r="195" spans="8:9" ht="50.1" customHeight="1">
      <c r="H195" s="166"/>
      <c r="I195" s="163"/>
    </row>
    <row r="196" spans="8:9" ht="50.1" customHeight="1">
      <c r="H196" s="166"/>
      <c r="I196" s="163"/>
    </row>
    <row r="197" spans="8:9" ht="50.1" customHeight="1">
      <c r="H197" s="166"/>
      <c r="I197" s="163"/>
    </row>
    <row r="198" spans="8:9" ht="50.1" customHeight="1">
      <c r="H198" s="166"/>
      <c r="I198" s="163"/>
    </row>
    <row r="199" spans="8:9" ht="50.1" customHeight="1">
      <c r="H199" s="166"/>
      <c r="I199" s="163"/>
    </row>
    <row r="200" spans="8:9" ht="50.1" customHeight="1">
      <c r="H200" s="166"/>
      <c r="I200" s="163"/>
    </row>
    <row r="201" spans="8:9" ht="50.1" customHeight="1">
      <c r="H201" s="166"/>
      <c r="I201" s="163"/>
    </row>
    <row r="202" spans="8:9" ht="50.1" customHeight="1">
      <c r="H202" s="166"/>
      <c r="I202" s="163"/>
    </row>
    <row r="203" spans="8:9" ht="50.1" customHeight="1">
      <c r="H203" s="166"/>
      <c r="I203" s="163"/>
    </row>
    <row r="204" spans="8:9" ht="50.1" customHeight="1">
      <c r="H204" s="166"/>
      <c r="I204" s="163"/>
    </row>
    <row r="205" spans="8:9" ht="50.1" customHeight="1">
      <c r="H205" s="166"/>
      <c r="I205" s="163"/>
    </row>
    <row r="206" spans="8:9" ht="50.1" customHeight="1">
      <c r="H206" s="166"/>
      <c r="I206" s="163"/>
    </row>
    <row r="207" spans="8:9" ht="50.1" customHeight="1">
      <c r="H207" s="166"/>
      <c r="I207" s="163"/>
    </row>
    <row r="208" spans="8:9" ht="50.1" customHeight="1">
      <c r="H208" s="166"/>
      <c r="I208" s="163"/>
    </row>
    <row r="209" spans="8:9" ht="50.1" customHeight="1">
      <c r="H209" s="166"/>
      <c r="I209" s="163"/>
    </row>
    <row r="210" spans="8:9" ht="50.1" customHeight="1">
      <c r="H210" s="166"/>
      <c r="I210" s="163"/>
    </row>
    <row r="211" spans="8:9" ht="50.1" customHeight="1">
      <c r="H211" s="166"/>
      <c r="I211" s="163"/>
    </row>
    <row r="212" spans="8:9" ht="50.1" customHeight="1">
      <c r="H212" s="166"/>
      <c r="I212" s="163"/>
    </row>
    <row r="213" spans="8:9" ht="50.1" customHeight="1">
      <c r="H213" s="166"/>
      <c r="I213" s="163"/>
    </row>
    <row r="214" spans="8:9" ht="50.1" customHeight="1">
      <c r="H214" s="166"/>
      <c r="I214" s="163"/>
    </row>
    <row r="215" spans="8:9" ht="50.1" customHeight="1">
      <c r="H215" s="166"/>
      <c r="I215" s="163"/>
    </row>
    <row r="216" spans="8:9" ht="50.1" customHeight="1">
      <c r="H216" s="166"/>
      <c r="I216" s="163"/>
    </row>
    <row r="217" spans="8:9" ht="50.1" customHeight="1">
      <c r="H217" s="166"/>
      <c r="I217" s="163"/>
    </row>
    <row r="218" spans="8:9" ht="50.1" customHeight="1">
      <c r="H218" s="166"/>
      <c r="I218" s="163"/>
    </row>
    <row r="219" spans="8:9" ht="50.1" customHeight="1">
      <c r="H219" s="166"/>
      <c r="I219" s="163"/>
    </row>
    <row r="220" spans="8:9" ht="50.1" customHeight="1">
      <c r="H220" s="166"/>
      <c r="I220" s="163"/>
    </row>
    <row r="221" spans="8:9" ht="50.1" customHeight="1">
      <c r="H221" s="166"/>
      <c r="I221" s="163"/>
    </row>
    <row r="222" spans="8:9" ht="50.1" customHeight="1">
      <c r="H222" s="166"/>
      <c r="I222" s="163"/>
    </row>
    <row r="223" spans="8:9" ht="50.1" customHeight="1">
      <c r="H223" s="166"/>
      <c r="I223" s="163"/>
    </row>
    <row r="224" spans="8:9" ht="50.1" customHeight="1">
      <c r="H224" s="166"/>
      <c r="I224" s="163"/>
    </row>
    <row r="225" spans="8:9" ht="50.1" customHeight="1">
      <c r="H225" s="166"/>
      <c r="I225" s="163"/>
    </row>
    <row r="226" spans="8:9" ht="50.1" customHeight="1">
      <c r="H226" s="166"/>
      <c r="I226" s="163"/>
    </row>
    <row r="227" spans="8:9" ht="50.1" customHeight="1">
      <c r="H227" s="166"/>
      <c r="I227" s="163"/>
    </row>
    <row r="228" spans="8:9" ht="50.1" customHeight="1">
      <c r="H228" s="166"/>
      <c r="I228" s="163"/>
    </row>
    <row r="229" spans="8:9" ht="50.1" customHeight="1">
      <c r="H229" s="166"/>
      <c r="I229" s="163"/>
    </row>
    <row r="230" spans="8:9" ht="50.1" customHeight="1">
      <c r="H230" s="166"/>
      <c r="I230" s="163"/>
    </row>
    <row r="231" spans="8:9" ht="50.1" customHeight="1">
      <c r="H231" s="166"/>
      <c r="I231" s="163"/>
    </row>
    <row r="232" spans="8:9" ht="50.1" customHeight="1">
      <c r="H232" s="166"/>
      <c r="I232" s="163"/>
    </row>
    <row r="233" spans="8:9" ht="50.1" customHeight="1">
      <c r="H233" s="166"/>
      <c r="I233" s="163"/>
    </row>
    <row r="234" spans="8:9" ht="50.1" customHeight="1">
      <c r="H234" s="166"/>
      <c r="I234" s="163"/>
    </row>
    <row r="235" spans="8:9" ht="50.1" customHeight="1">
      <c r="H235" s="166"/>
      <c r="I235" s="163"/>
    </row>
    <row r="236" spans="8:9" ht="50.1" customHeight="1">
      <c r="H236" s="166"/>
      <c r="I236" s="163"/>
    </row>
    <row r="237" spans="8:9" ht="50.1" customHeight="1">
      <c r="H237" s="166"/>
      <c r="I237" s="163"/>
    </row>
    <row r="238" spans="8:9" ht="50.1" customHeight="1">
      <c r="H238" s="166"/>
      <c r="I238" s="163"/>
    </row>
    <row r="239" spans="8:9" ht="50.1" customHeight="1">
      <c r="H239" s="166"/>
      <c r="I239" s="163"/>
    </row>
    <row r="240" spans="8:9" ht="50.1" customHeight="1">
      <c r="H240" s="166"/>
      <c r="I240" s="163"/>
    </row>
    <row r="241" spans="8:9" ht="50.1" customHeight="1">
      <c r="H241" s="166"/>
      <c r="I241" s="163"/>
    </row>
    <row r="242" spans="8:9" ht="50.1" customHeight="1">
      <c r="H242" s="166"/>
      <c r="I242" s="163"/>
    </row>
    <row r="243" spans="8:9" ht="50.1" customHeight="1">
      <c r="H243" s="166"/>
      <c r="I243" s="163"/>
    </row>
    <row r="244" spans="8:9" ht="50.1" customHeight="1">
      <c r="H244" s="166"/>
      <c r="I244" s="163"/>
    </row>
    <row r="245" spans="8:9" ht="50.1" customHeight="1">
      <c r="H245" s="166"/>
      <c r="I245" s="163"/>
    </row>
    <row r="246" spans="8:9" ht="50.1" customHeight="1">
      <c r="H246" s="166"/>
      <c r="I246" s="163"/>
    </row>
    <row r="247" spans="8:9" ht="50.1" customHeight="1">
      <c r="H247" s="166"/>
      <c r="I247" s="163"/>
    </row>
    <row r="248" spans="8:9" ht="50.1" customHeight="1">
      <c r="H248" s="166"/>
      <c r="I248" s="163"/>
    </row>
    <row r="249" spans="8:9" ht="50.1" customHeight="1">
      <c r="H249" s="166"/>
      <c r="I249" s="163"/>
    </row>
    <row r="250" spans="8:9" ht="50.1" customHeight="1">
      <c r="H250" s="166"/>
      <c r="I250" s="163"/>
    </row>
    <row r="251" spans="8:9" ht="50.1" customHeight="1">
      <c r="H251" s="166"/>
      <c r="I251" s="163"/>
    </row>
    <row r="252" spans="8:9" ht="50.1" customHeight="1">
      <c r="H252" s="166"/>
      <c r="I252" s="163"/>
    </row>
    <row r="253" spans="8:9" ht="50.1" customHeight="1">
      <c r="H253" s="166"/>
      <c r="I253" s="163"/>
    </row>
    <row r="254" spans="8:9" ht="50.1" customHeight="1">
      <c r="H254" s="166"/>
      <c r="I254" s="163"/>
    </row>
    <row r="255" spans="8:9" ht="50.1" customHeight="1">
      <c r="H255" s="166"/>
      <c r="I255" s="163"/>
    </row>
    <row r="256" spans="8:9" ht="50.1" customHeight="1">
      <c r="H256" s="166"/>
      <c r="I256" s="163"/>
    </row>
    <row r="257" spans="8:9" ht="50.1" customHeight="1">
      <c r="H257" s="166"/>
      <c r="I257" s="163"/>
    </row>
    <row r="258" spans="8:9" ht="50.1" customHeight="1">
      <c r="H258" s="166"/>
      <c r="I258" s="163"/>
    </row>
    <row r="259" spans="8:9" ht="50.1" customHeight="1">
      <c r="H259" s="166"/>
      <c r="I259" s="163"/>
    </row>
    <row r="260" spans="8:9" ht="50.1" customHeight="1">
      <c r="H260" s="166"/>
      <c r="I260" s="163"/>
    </row>
    <row r="261" spans="8:9" ht="50.1" customHeight="1">
      <c r="H261" s="166"/>
      <c r="I261" s="163"/>
    </row>
    <row r="262" spans="8:9" ht="50.1" customHeight="1">
      <c r="H262" s="166"/>
      <c r="I262" s="163"/>
    </row>
    <row r="263" spans="8:9" ht="50.1" customHeight="1">
      <c r="H263" s="166"/>
      <c r="I263" s="163"/>
    </row>
    <row r="264" spans="8:9" ht="50.1" customHeight="1">
      <c r="H264" s="166"/>
      <c r="I264" s="163"/>
    </row>
    <row r="265" spans="8:9" ht="50.1" customHeight="1">
      <c r="H265" s="166"/>
      <c r="I265" s="163"/>
    </row>
    <row r="266" spans="8:9" ht="50.1" customHeight="1">
      <c r="H266" s="166"/>
      <c r="I266" s="163"/>
    </row>
    <row r="267" spans="8:9" ht="50.1" customHeight="1">
      <c r="H267" s="166"/>
      <c r="I267" s="163"/>
    </row>
    <row r="268" spans="8:9" ht="50.1" customHeight="1">
      <c r="H268" s="166"/>
      <c r="I268" s="163"/>
    </row>
    <row r="269" spans="8:9" ht="50.1" customHeight="1">
      <c r="H269" s="166"/>
      <c r="I269" s="163"/>
    </row>
    <row r="270" spans="8:9" ht="50.1" customHeight="1">
      <c r="H270" s="166"/>
      <c r="I270" s="163"/>
    </row>
    <row r="271" spans="8:9" ht="50.1" customHeight="1">
      <c r="H271" s="166"/>
      <c r="I271" s="163"/>
    </row>
    <row r="272" spans="8:9" ht="50.1" customHeight="1">
      <c r="H272" s="166"/>
      <c r="I272" s="163"/>
    </row>
    <row r="273" spans="8:9" ht="50.1" customHeight="1">
      <c r="H273" s="166"/>
      <c r="I273" s="163"/>
    </row>
    <row r="274" spans="8:9" ht="50.1" customHeight="1">
      <c r="H274" s="166"/>
      <c r="I274" s="163"/>
    </row>
    <row r="275" spans="8:9" ht="50.1" customHeight="1">
      <c r="H275" s="166"/>
      <c r="I275" s="163"/>
    </row>
    <row r="276" spans="8:9" ht="50.1" customHeight="1">
      <c r="H276" s="166"/>
      <c r="I276" s="163"/>
    </row>
    <row r="277" spans="8:9" ht="50.1" customHeight="1">
      <c r="H277" s="166"/>
      <c r="I277" s="163"/>
    </row>
    <row r="278" spans="8:9" ht="50.1" customHeight="1">
      <c r="H278" s="166"/>
      <c r="I278" s="163"/>
    </row>
    <row r="279" spans="8:9" ht="50.1" customHeight="1">
      <c r="H279" s="166"/>
      <c r="I279" s="163"/>
    </row>
    <row r="280" spans="8:9" ht="50.1" customHeight="1">
      <c r="H280" s="166"/>
      <c r="I280" s="163"/>
    </row>
    <row r="281" spans="8:9" ht="50.1" customHeight="1">
      <c r="H281" s="166"/>
      <c r="I281" s="163"/>
    </row>
    <row r="282" spans="8:9" ht="50.1" customHeight="1">
      <c r="H282" s="166"/>
      <c r="I282" s="163"/>
    </row>
    <row r="283" spans="8:9" ht="50.1" customHeight="1">
      <c r="H283" s="166"/>
      <c r="I283" s="163"/>
    </row>
    <row r="284" spans="8:9" ht="50.1" customHeight="1">
      <c r="H284" s="166"/>
      <c r="I284" s="163"/>
    </row>
    <row r="285" spans="8:9" ht="50.1" customHeight="1">
      <c r="H285" s="166"/>
      <c r="I285" s="163"/>
    </row>
    <row r="286" spans="8:9" ht="50.1" customHeight="1">
      <c r="H286" s="166"/>
      <c r="I286" s="163"/>
    </row>
    <row r="287" spans="8:9" ht="50.1" customHeight="1">
      <c r="H287" s="166"/>
      <c r="I287" s="163"/>
    </row>
    <row r="288" spans="8:9" ht="50.1" customHeight="1">
      <c r="H288" s="166"/>
      <c r="I288" s="163"/>
    </row>
    <row r="289" spans="8:9" ht="50.1" customHeight="1">
      <c r="H289" s="166"/>
      <c r="I289" s="163"/>
    </row>
    <row r="290" spans="8:9" ht="50.1" customHeight="1">
      <c r="H290" s="166"/>
      <c r="I290" s="163"/>
    </row>
    <row r="291" spans="8:9" ht="50.1" customHeight="1">
      <c r="H291" s="166"/>
      <c r="I291" s="163"/>
    </row>
    <row r="292" spans="8:9" ht="50.1" customHeight="1">
      <c r="H292" s="166"/>
      <c r="I292" s="163"/>
    </row>
    <row r="293" spans="8:9" ht="50.1" customHeight="1">
      <c r="H293" s="166"/>
      <c r="I293" s="163"/>
    </row>
    <row r="294" spans="8:9" ht="50.1" customHeight="1">
      <c r="H294" s="166"/>
      <c r="I294" s="163"/>
    </row>
    <row r="295" spans="8:9" ht="50.1" customHeight="1">
      <c r="H295" s="166"/>
      <c r="I295" s="163"/>
    </row>
    <row r="296" spans="8:9" ht="50.1" customHeight="1">
      <c r="H296" s="166"/>
      <c r="I296" s="163"/>
    </row>
    <row r="297" spans="8:9" ht="50.1" customHeight="1">
      <c r="H297" s="166"/>
      <c r="I297" s="163"/>
    </row>
    <row r="298" spans="8:9" ht="50.1" customHeight="1">
      <c r="H298" s="166"/>
      <c r="I298" s="163"/>
    </row>
    <row r="299" spans="8:9" ht="50.1" customHeight="1">
      <c r="H299" s="166"/>
      <c r="I299" s="163"/>
    </row>
    <row r="300" spans="8:9" ht="50.1" customHeight="1">
      <c r="H300" s="166"/>
      <c r="I300" s="163"/>
    </row>
    <row r="301" spans="8:9" ht="50.1" customHeight="1">
      <c r="H301" s="166"/>
      <c r="I301" s="163"/>
    </row>
    <row r="302" spans="8:9" ht="50.1" customHeight="1">
      <c r="H302" s="166"/>
      <c r="I302" s="163"/>
    </row>
    <row r="303" spans="8:9" ht="50.1" customHeight="1">
      <c r="H303" s="166"/>
      <c r="I303" s="163"/>
    </row>
    <row r="304" spans="8:9" ht="50.1" customHeight="1">
      <c r="H304" s="166"/>
      <c r="I304" s="163"/>
    </row>
    <row r="305" spans="8:9" ht="50.1" customHeight="1">
      <c r="H305" s="166"/>
      <c r="I305" s="163"/>
    </row>
    <row r="306" spans="8:9" ht="50.1" customHeight="1">
      <c r="H306" s="166"/>
      <c r="I306" s="163"/>
    </row>
    <row r="307" spans="8:9" ht="50.1" customHeight="1">
      <c r="H307" s="166"/>
      <c r="I307" s="163"/>
    </row>
    <row r="308" spans="8:9" ht="50.1" customHeight="1">
      <c r="H308" s="166"/>
      <c r="I308" s="163"/>
    </row>
    <row r="309" spans="8:9" ht="50.1" customHeight="1">
      <c r="H309" s="166"/>
      <c r="I309" s="163"/>
    </row>
    <row r="310" spans="8:9" ht="50.1" customHeight="1">
      <c r="H310" s="166"/>
      <c r="I310" s="163"/>
    </row>
    <row r="311" spans="8:9" ht="50.1" customHeight="1">
      <c r="H311" s="166"/>
      <c r="I311" s="163"/>
    </row>
    <row r="312" spans="8:9" ht="50.1" customHeight="1">
      <c r="H312" s="166"/>
      <c r="I312" s="163"/>
    </row>
    <row r="313" spans="8:9" ht="50.1" customHeight="1">
      <c r="H313" s="166"/>
      <c r="I313" s="163"/>
    </row>
    <row r="314" spans="8:9" ht="50.1" customHeight="1">
      <c r="H314" s="166"/>
      <c r="I314" s="163"/>
    </row>
    <row r="315" spans="8:9" ht="50.1" customHeight="1">
      <c r="H315" s="166"/>
      <c r="I315" s="163"/>
    </row>
    <row r="316" spans="8:9" ht="50.1" customHeight="1">
      <c r="H316" s="166"/>
      <c r="I316" s="163"/>
    </row>
    <row r="317" spans="8:9" ht="50.1" customHeight="1">
      <c r="H317" s="166"/>
      <c r="I317" s="163"/>
    </row>
    <row r="318" spans="8:9" ht="50.1" customHeight="1">
      <c r="H318" s="166"/>
      <c r="I318" s="163"/>
    </row>
    <row r="319" spans="8:9" ht="50.1" customHeight="1">
      <c r="H319" s="166"/>
      <c r="I319" s="163"/>
    </row>
    <row r="320" spans="8:9" ht="50.1" customHeight="1">
      <c r="H320" s="166"/>
      <c r="I320" s="163"/>
    </row>
    <row r="321" spans="8:9" ht="50.1" customHeight="1">
      <c r="H321" s="166"/>
      <c r="I321" s="163"/>
    </row>
    <row r="322" spans="8:9" ht="50.1" customHeight="1">
      <c r="H322" s="166"/>
      <c r="I322" s="163"/>
    </row>
    <row r="323" spans="8:9" ht="50.1" customHeight="1">
      <c r="H323" s="166"/>
      <c r="I323" s="163"/>
    </row>
    <row r="324" spans="8:9" ht="50.1" customHeight="1">
      <c r="H324" s="166"/>
      <c r="I324" s="163"/>
    </row>
    <row r="325" spans="8:9" ht="50.1" customHeight="1">
      <c r="H325" s="166"/>
      <c r="I325" s="163"/>
    </row>
    <row r="326" spans="8:9" ht="50.1" customHeight="1">
      <c r="H326" s="166"/>
      <c r="I326" s="163"/>
    </row>
    <row r="327" spans="8:9" ht="50.1" customHeight="1">
      <c r="H327" s="166"/>
      <c r="I327" s="163"/>
    </row>
    <row r="328" spans="8:9" ht="50.1" customHeight="1">
      <c r="H328" s="166"/>
      <c r="I328" s="163"/>
    </row>
    <row r="329" spans="8:9" ht="50.1" customHeight="1">
      <c r="H329" s="166"/>
      <c r="I329" s="163"/>
    </row>
    <row r="330" spans="8:9" ht="50.1" customHeight="1">
      <c r="H330" s="166"/>
      <c r="I330" s="163"/>
    </row>
    <row r="331" spans="8:9" ht="50.1" customHeight="1">
      <c r="H331" s="166"/>
      <c r="I331" s="163"/>
    </row>
    <row r="332" spans="8:9" ht="50.1" customHeight="1">
      <c r="H332" s="166"/>
      <c r="I332" s="163"/>
    </row>
    <row r="333" spans="8:9" ht="50.1" customHeight="1">
      <c r="H333" s="166"/>
      <c r="I333" s="163"/>
    </row>
    <row r="334" spans="8:9" ht="50.1" customHeight="1">
      <c r="H334" s="166"/>
      <c r="I334" s="163"/>
    </row>
    <row r="335" spans="8:9" ht="50.1" customHeight="1">
      <c r="H335" s="166"/>
      <c r="I335" s="163"/>
    </row>
    <row r="336" spans="8:9" ht="50.1" customHeight="1">
      <c r="H336" s="166"/>
      <c r="I336" s="163"/>
    </row>
    <row r="337" spans="8:9" ht="50.1" customHeight="1">
      <c r="H337" s="166"/>
      <c r="I337" s="163"/>
    </row>
    <row r="338" spans="8:9" ht="50.1" customHeight="1">
      <c r="H338" s="166"/>
      <c r="I338" s="163"/>
    </row>
    <row r="339" spans="8:9" ht="50.1" customHeight="1">
      <c r="H339" s="166"/>
      <c r="I339" s="163"/>
    </row>
    <row r="340" spans="8:9" ht="50.1" customHeight="1">
      <c r="H340" s="166"/>
      <c r="I340" s="163"/>
    </row>
    <row r="341" spans="8:9" ht="50.1" customHeight="1">
      <c r="H341" s="166"/>
      <c r="I341" s="163"/>
    </row>
    <row r="342" spans="8:9" ht="50.1" customHeight="1">
      <c r="H342" s="166"/>
      <c r="I342" s="163"/>
    </row>
    <row r="343" spans="8:9" ht="50.1" customHeight="1">
      <c r="H343" s="166"/>
      <c r="I343" s="163"/>
    </row>
    <row r="344" spans="8:9" ht="50.1" customHeight="1">
      <c r="H344" s="166"/>
      <c r="I344" s="163"/>
    </row>
    <row r="345" spans="8:9" ht="50.1" customHeight="1">
      <c r="H345" s="166"/>
      <c r="I345" s="163"/>
    </row>
    <row r="346" spans="8:9" ht="50.1" customHeight="1">
      <c r="H346" s="166"/>
      <c r="I346" s="163"/>
    </row>
    <row r="347" spans="8:9" ht="50.1" customHeight="1">
      <c r="H347" s="166"/>
      <c r="I347" s="163"/>
    </row>
    <row r="348" spans="8:9" ht="50.1" customHeight="1">
      <c r="H348" s="166"/>
      <c r="I348" s="163"/>
    </row>
    <row r="349" spans="8:9" ht="50.1" customHeight="1">
      <c r="H349" s="166"/>
      <c r="I349" s="163"/>
    </row>
    <row r="350" spans="8:9" ht="50.1" customHeight="1">
      <c r="H350" s="166"/>
      <c r="I350" s="163"/>
    </row>
    <row r="351" spans="8:9" ht="50.1" customHeight="1">
      <c r="H351" s="166"/>
      <c r="I351" s="163"/>
    </row>
    <row r="352" spans="8:9" ht="50.1" customHeight="1">
      <c r="H352" s="166"/>
      <c r="I352" s="163"/>
    </row>
    <row r="353" spans="8:9" ht="50.1" customHeight="1">
      <c r="H353" s="166"/>
      <c r="I353" s="163"/>
    </row>
    <row r="354" spans="8:9" ht="50.1" customHeight="1">
      <c r="H354" s="166"/>
      <c r="I354" s="163"/>
    </row>
    <row r="355" spans="8:9" ht="50.1" customHeight="1">
      <c r="H355" s="166"/>
      <c r="I355" s="163"/>
    </row>
    <row r="356" spans="8:9" ht="50.1" customHeight="1">
      <c r="H356" s="166"/>
      <c r="I356" s="163"/>
    </row>
    <row r="357" spans="8:9" ht="50.1" customHeight="1">
      <c r="H357" s="166"/>
      <c r="I357" s="163"/>
    </row>
    <row r="358" spans="8:9" ht="50.1" customHeight="1">
      <c r="H358" s="166"/>
      <c r="I358" s="163"/>
    </row>
    <row r="359" spans="8:9" ht="50.1" customHeight="1">
      <c r="H359" s="166"/>
      <c r="I359" s="163"/>
    </row>
    <row r="360" spans="8:9" ht="50.1" customHeight="1">
      <c r="H360" s="166"/>
      <c r="I360" s="163"/>
    </row>
    <row r="361" spans="8:9" ht="50.1" customHeight="1">
      <c r="H361" s="166"/>
      <c r="I361" s="163"/>
    </row>
    <row r="362" spans="8:9" ht="50.1" customHeight="1">
      <c r="H362" s="166"/>
      <c r="I362" s="163"/>
    </row>
    <row r="363" spans="8:9" ht="50.1" customHeight="1">
      <c r="H363" s="166"/>
      <c r="I363" s="163"/>
    </row>
    <row r="364" spans="8:9" ht="50.1" customHeight="1">
      <c r="H364" s="166"/>
      <c r="I364" s="163"/>
    </row>
    <row r="365" spans="8:9" ht="50.1" customHeight="1">
      <c r="H365" s="166"/>
      <c r="I365" s="163"/>
    </row>
    <row r="366" spans="8:9" ht="50.1" customHeight="1">
      <c r="H366" s="166"/>
      <c r="I366" s="163"/>
    </row>
    <row r="367" spans="8:9" ht="50.1" customHeight="1">
      <c r="H367" s="166"/>
      <c r="I367" s="163"/>
    </row>
    <row r="368" spans="8:9" ht="50.1" customHeight="1">
      <c r="H368" s="166"/>
      <c r="I368" s="163"/>
    </row>
    <row r="369" spans="8:9" ht="50.1" customHeight="1">
      <c r="H369" s="166"/>
      <c r="I369" s="163"/>
    </row>
    <row r="370" spans="8:9" ht="50.1" customHeight="1">
      <c r="H370" s="166"/>
      <c r="I370" s="163"/>
    </row>
    <row r="371" spans="8:9" ht="50.1" customHeight="1">
      <c r="H371" s="166"/>
      <c r="I371" s="163"/>
    </row>
    <row r="372" spans="8:9" ht="50.1" customHeight="1">
      <c r="H372" s="166"/>
      <c r="I372" s="163"/>
    </row>
    <row r="373" spans="8:9" ht="50.1" customHeight="1">
      <c r="H373" s="166"/>
      <c r="I373" s="163"/>
    </row>
    <row r="374" spans="8:9" ht="50.1" customHeight="1">
      <c r="H374" s="166"/>
      <c r="I374" s="163"/>
    </row>
    <row r="375" spans="8:9" ht="50.1" customHeight="1">
      <c r="H375" s="166"/>
      <c r="I375" s="163"/>
    </row>
    <row r="376" spans="8:9" ht="50.1" customHeight="1">
      <c r="H376" s="166"/>
      <c r="I376" s="163"/>
    </row>
    <row r="377" spans="8:9" ht="50.1" customHeight="1">
      <c r="H377" s="166"/>
      <c r="I377" s="163"/>
    </row>
    <row r="378" spans="8:9" ht="50.1" customHeight="1">
      <c r="H378" s="166"/>
      <c r="I378" s="163"/>
    </row>
    <row r="379" spans="8:9" ht="50.1" customHeight="1">
      <c r="H379" s="166"/>
      <c r="I379" s="163"/>
    </row>
    <row r="380" spans="8:9" ht="50.1" customHeight="1">
      <c r="H380" s="166"/>
      <c r="I380" s="163"/>
    </row>
    <row r="381" spans="8:9" ht="50.1" customHeight="1">
      <c r="H381" s="166"/>
      <c r="I381" s="163"/>
    </row>
    <row r="382" spans="8:9" ht="50.1" customHeight="1">
      <c r="H382" s="166"/>
      <c r="I382" s="163"/>
    </row>
    <row r="383" spans="8:9" ht="50.1" customHeight="1">
      <c r="H383" s="166"/>
      <c r="I383" s="163"/>
    </row>
    <row r="384" spans="8:9" ht="50.1" customHeight="1">
      <c r="H384" s="166"/>
      <c r="I384" s="163"/>
    </row>
    <row r="385" spans="8:9" ht="50.1" customHeight="1">
      <c r="H385" s="166"/>
      <c r="I385" s="163"/>
    </row>
    <row r="386" spans="8:9" ht="50.1" customHeight="1">
      <c r="H386" s="166"/>
      <c r="I386" s="163"/>
    </row>
    <row r="387" spans="8:9" ht="50.1" customHeight="1">
      <c r="H387" s="166"/>
      <c r="I387" s="163"/>
    </row>
    <row r="388" spans="8:9" ht="50.1" customHeight="1">
      <c r="H388" s="166"/>
      <c r="I388" s="163"/>
    </row>
    <row r="389" spans="8:9" ht="50.1" customHeight="1">
      <c r="H389" s="166"/>
      <c r="I389" s="163"/>
    </row>
    <row r="390" spans="8:9" ht="50.1" customHeight="1">
      <c r="H390" s="166"/>
      <c r="I390" s="163"/>
    </row>
    <row r="391" spans="8:9" ht="50.1" customHeight="1">
      <c r="H391" s="166"/>
      <c r="I391" s="163"/>
    </row>
    <row r="392" spans="8:9" ht="50.1" customHeight="1">
      <c r="H392" s="166"/>
      <c r="I392" s="163"/>
    </row>
    <row r="393" spans="8:9" ht="50.1" customHeight="1">
      <c r="H393" s="166"/>
      <c r="I393" s="163"/>
    </row>
    <row r="394" spans="8:9" ht="50.1" customHeight="1">
      <c r="H394" s="166"/>
      <c r="I394" s="163"/>
    </row>
    <row r="395" spans="8:9" ht="50.1" customHeight="1">
      <c r="H395" s="166"/>
      <c r="I395" s="163"/>
    </row>
    <row r="396" spans="8:9" ht="50.1" customHeight="1">
      <c r="H396" s="166"/>
      <c r="I396" s="163"/>
    </row>
    <row r="397" spans="8:9" ht="50.1" customHeight="1">
      <c r="H397" s="166"/>
      <c r="I397" s="163"/>
    </row>
    <row r="398" spans="8:9" ht="50.1" customHeight="1">
      <c r="H398" s="166"/>
      <c r="I398" s="163"/>
    </row>
    <row r="399" spans="8:9" ht="50.1" customHeight="1">
      <c r="H399" s="166"/>
      <c r="I399" s="163"/>
    </row>
    <row r="400" spans="8:9" ht="50.1" customHeight="1">
      <c r="H400" s="166"/>
      <c r="I400" s="163"/>
    </row>
    <row r="401" spans="8:9" ht="50.1" customHeight="1">
      <c r="H401" s="166"/>
      <c r="I401" s="163"/>
    </row>
    <row r="402" spans="8:9" ht="50.1" customHeight="1">
      <c r="H402" s="166"/>
      <c r="I402" s="163"/>
    </row>
    <row r="403" spans="8:9" ht="50.1" customHeight="1">
      <c r="H403" s="166"/>
      <c r="I403" s="163"/>
    </row>
    <row r="404" spans="8:9" ht="50.1" customHeight="1">
      <c r="H404" s="166"/>
      <c r="I404" s="163"/>
    </row>
    <row r="405" spans="8:9" ht="50.1" customHeight="1">
      <c r="H405" s="166"/>
      <c r="I405" s="163"/>
    </row>
    <row r="406" spans="8:9" ht="50.1" customHeight="1">
      <c r="H406" s="166"/>
      <c r="I406" s="163"/>
    </row>
    <row r="407" spans="8:9" ht="50.1" customHeight="1">
      <c r="H407" s="166"/>
      <c r="I407" s="163"/>
    </row>
    <row r="408" spans="8:9" ht="50.1" customHeight="1">
      <c r="H408" s="166"/>
      <c r="I408" s="163"/>
    </row>
    <row r="409" spans="8:9" ht="50.1" customHeight="1">
      <c r="H409" s="166"/>
      <c r="I409" s="163"/>
    </row>
    <row r="410" spans="8:9" ht="50.1" customHeight="1">
      <c r="H410" s="166"/>
      <c r="I410" s="163"/>
    </row>
    <row r="411" spans="8:9" ht="50.1" customHeight="1">
      <c r="H411" s="166"/>
      <c r="I411" s="163"/>
    </row>
    <row r="412" spans="8:9" ht="50.1" customHeight="1">
      <c r="H412" s="166"/>
      <c r="I412" s="163"/>
    </row>
    <row r="413" spans="8:9" ht="50.1" customHeight="1">
      <c r="H413" s="166"/>
      <c r="I413" s="163"/>
    </row>
    <row r="414" spans="8:9" ht="50.1" customHeight="1">
      <c r="H414" s="166"/>
      <c r="I414" s="163"/>
    </row>
    <row r="415" spans="8:9" ht="50.1" customHeight="1">
      <c r="H415" s="166"/>
      <c r="I415" s="163"/>
    </row>
    <row r="416" spans="8:9" ht="50.1" customHeight="1">
      <c r="H416" s="166"/>
      <c r="I416" s="163"/>
    </row>
    <row r="417" spans="8:9" ht="50.1" customHeight="1">
      <c r="H417" s="166"/>
      <c r="I417" s="163"/>
    </row>
    <row r="418" spans="8:9" ht="50.1" customHeight="1">
      <c r="H418" s="166"/>
      <c r="I418" s="163"/>
    </row>
    <row r="419" spans="8:9" ht="50.1" customHeight="1">
      <c r="H419" s="166"/>
      <c r="I419" s="163"/>
    </row>
    <row r="420" spans="8:9" ht="50.1" customHeight="1">
      <c r="H420" s="166"/>
      <c r="I420" s="163"/>
    </row>
    <row r="421" spans="8:9" ht="50.1" customHeight="1">
      <c r="H421" s="166"/>
      <c r="I421" s="163"/>
    </row>
    <row r="422" spans="8:9" ht="50.1" customHeight="1">
      <c r="H422" s="166"/>
      <c r="I422" s="163"/>
    </row>
    <row r="423" spans="8:9" ht="50.1" customHeight="1">
      <c r="H423" s="166"/>
      <c r="I423" s="163"/>
    </row>
    <row r="424" spans="8:9" ht="50.1" customHeight="1">
      <c r="H424" s="166"/>
      <c r="I424" s="163"/>
    </row>
    <row r="425" spans="8:9" ht="50.1" customHeight="1">
      <c r="H425" s="166"/>
      <c r="I425" s="163"/>
    </row>
    <row r="426" spans="8:9" ht="50.1" customHeight="1">
      <c r="H426" s="166"/>
      <c r="I426" s="163"/>
    </row>
    <row r="427" spans="8:9" ht="50.1" customHeight="1">
      <c r="H427" s="166"/>
      <c r="I427" s="163"/>
    </row>
    <row r="428" spans="8:9" ht="50.1" customHeight="1">
      <c r="H428" s="166"/>
      <c r="I428" s="163"/>
    </row>
    <row r="429" spans="8:9" ht="50.1" customHeight="1">
      <c r="H429" s="166"/>
      <c r="I429" s="163"/>
    </row>
    <row r="430" spans="8:9" ht="50.1" customHeight="1">
      <c r="H430" s="166"/>
      <c r="I430" s="163"/>
    </row>
    <row r="431" spans="8:9" ht="50.1" customHeight="1">
      <c r="H431" s="166"/>
      <c r="I431" s="163"/>
    </row>
    <row r="432" spans="8:9" ht="50.1" customHeight="1">
      <c r="H432" s="166"/>
      <c r="I432" s="163"/>
    </row>
    <row r="433" spans="8:9" ht="50.1" customHeight="1">
      <c r="H433" s="166"/>
      <c r="I433" s="163"/>
    </row>
    <row r="434" spans="8:9" ht="50.1" customHeight="1">
      <c r="H434" s="166"/>
      <c r="I434" s="163"/>
    </row>
    <row r="435" spans="8:9" ht="50.1" customHeight="1">
      <c r="H435" s="166"/>
      <c r="I435" s="163"/>
    </row>
    <row r="436" spans="8:9" ht="50.1" customHeight="1">
      <c r="H436" s="166"/>
      <c r="I436" s="163"/>
    </row>
    <row r="437" spans="8:9" ht="50.1" customHeight="1">
      <c r="H437" s="166"/>
      <c r="I437" s="163"/>
    </row>
    <row r="438" spans="8:9" ht="50.1" customHeight="1">
      <c r="H438" s="166"/>
      <c r="I438" s="163"/>
    </row>
    <row r="439" spans="8:9" ht="50.1" customHeight="1">
      <c r="H439" s="166"/>
      <c r="I439" s="163"/>
    </row>
    <row r="440" spans="8:9" ht="50.1" customHeight="1">
      <c r="H440" s="166"/>
      <c r="I440" s="163"/>
    </row>
    <row r="441" spans="8:9" ht="50.1" customHeight="1">
      <c r="H441" s="166"/>
      <c r="I441" s="163"/>
    </row>
    <row r="442" spans="8:9" ht="50.1" customHeight="1">
      <c r="H442" s="166"/>
      <c r="I442" s="163"/>
    </row>
    <row r="443" spans="8:9" ht="50.1" customHeight="1">
      <c r="H443" s="166"/>
      <c r="I443" s="163"/>
    </row>
    <row r="444" spans="8:9" ht="50.1" customHeight="1">
      <c r="H444" s="166"/>
      <c r="I444" s="163"/>
    </row>
    <row r="445" spans="8:9" ht="50.1" customHeight="1">
      <c r="H445" s="166"/>
      <c r="I445" s="163"/>
    </row>
    <row r="446" spans="8:9" ht="50.1" customHeight="1">
      <c r="H446" s="166"/>
      <c r="I446" s="163"/>
    </row>
    <row r="447" spans="8:9" ht="50.1" customHeight="1">
      <c r="H447" s="166"/>
      <c r="I447" s="163"/>
    </row>
    <row r="448" spans="8:9" ht="50.1" customHeight="1">
      <c r="H448" s="166"/>
      <c r="I448" s="163"/>
    </row>
    <row r="449" spans="8:9" ht="50.1" customHeight="1">
      <c r="H449" s="166"/>
      <c r="I449" s="163"/>
    </row>
    <row r="450" spans="8:9" ht="50.1" customHeight="1">
      <c r="H450" s="166"/>
      <c r="I450" s="163"/>
    </row>
    <row r="451" spans="8:9" ht="50.1" customHeight="1">
      <c r="H451" s="166"/>
      <c r="I451" s="163"/>
    </row>
    <row r="452" spans="8:9" ht="50.1" customHeight="1">
      <c r="H452" s="166"/>
      <c r="I452" s="163"/>
    </row>
    <row r="453" spans="8:9" ht="50.1" customHeight="1">
      <c r="H453" s="166"/>
      <c r="I453" s="163"/>
    </row>
    <row r="454" spans="8:9" ht="50.1" customHeight="1">
      <c r="H454" s="166"/>
      <c r="I454" s="163"/>
    </row>
    <row r="455" spans="8:9" ht="50.1" customHeight="1">
      <c r="H455" s="166"/>
      <c r="I455" s="163"/>
    </row>
    <row r="456" spans="8:9" ht="50.1" customHeight="1">
      <c r="H456" s="166"/>
      <c r="I456" s="163"/>
    </row>
    <row r="457" spans="8:9" ht="50.1" customHeight="1">
      <c r="H457" s="166"/>
      <c r="I457" s="163"/>
    </row>
    <row r="458" spans="8:9" ht="50.1" customHeight="1">
      <c r="H458" s="166"/>
      <c r="I458" s="163"/>
    </row>
    <row r="459" spans="8:9" ht="50.1" customHeight="1">
      <c r="H459" s="166"/>
      <c r="I459" s="163"/>
    </row>
    <row r="460" spans="8:9" ht="50.1" customHeight="1">
      <c r="H460" s="166"/>
      <c r="I460" s="163"/>
    </row>
    <row r="461" spans="8:9" ht="50.1" customHeight="1">
      <c r="H461" s="166"/>
      <c r="I461" s="163"/>
    </row>
    <row r="462" spans="8:9" ht="50.1" customHeight="1">
      <c r="H462" s="166"/>
      <c r="I462" s="163"/>
    </row>
    <row r="463" spans="8:9" ht="50.1" customHeight="1">
      <c r="H463" s="166"/>
      <c r="I463" s="163"/>
    </row>
    <row r="464" spans="8:9" ht="50.1" customHeight="1">
      <c r="H464" s="166"/>
      <c r="I464" s="163"/>
    </row>
    <row r="465" spans="8:9" ht="50.1" customHeight="1">
      <c r="H465" s="166"/>
      <c r="I465" s="163"/>
    </row>
    <row r="466" spans="8:9" ht="50.1" customHeight="1">
      <c r="H466" s="166"/>
      <c r="I466" s="163"/>
    </row>
    <row r="467" spans="8:9" ht="50.1" customHeight="1">
      <c r="H467" s="166"/>
      <c r="I467" s="163"/>
    </row>
    <row r="468" spans="8:9" ht="50.1" customHeight="1">
      <c r="H468" s="166"/>
      <c r="I468" s="163"/>
    </row>
    <row r="469" spans="8:9" ht="50.1" customHeight="1">
      <c r="H469" s="166"/>
      <c r="I469" s="163"/>
    </row>
    <row r="470" spans="8:9" ht="50.1" customHeight="1">
      <c r="H470" s="166"/>
      <c r="I470" s="163"/>
    </row>
    <row r="471" spans="8:9" ht="50.1" customHeight="1">
      <c r="H471" s="166"/>
      <c r="I471" s="163"/>
    </row>
    <row r="472" spans="8:9" ht="50.1" customHeight="1">
      <c r="H472" s="166"/>
      <c r="I472" s="163"/>
    </row>
    <row r="473" spans="8:9" ht="50.1" customHeight="1">
      <c r="H473" s="166"/>
      <c r="I473" s="163"/>
    </row>
    <row r="474" spans="8:9" ht="50.1" customHeight="1">
      <c r="H474" s="166"/>
      <c r="I474" s="163"/>
    </row>
    <row r="475" spans="8:9" ht="50.1" customHeight="1">
      <c r="H475" s="166"/>
      <c r="I475" s="163"/>
    </row>
    <row r="476" spans="8:9" ht="50.1" customHeight="1">
      <c r="H476" s="166"/>
      <c r="I476" s="163"/>
    </row>
    <row r="477" spans="8:9" ht="50.1" customHeight="1">
      <c r="H477" s="166"/>
      <c r="I477" s="163"/>
    </row>
    <row r="478" spans="8:9" ht="50.1" customHeight="1">
      <c r="H478" s="166"/>
      <c r="I478" s="163"/>
    </row>
    <row r="479" spans="8:9" ht="50.1" customHeight="1">
      <c r="H479" s="166"/>
      <c r="I479" s="163"/>
    </row>
    <row r="480" spans="8:9" ht="50.1" customHeight="1">
      <c r="H480" s="166"/>
      <c r="I480" s="163"/>
    </row>
    <row r="481" spans="8:9" ht="50.1" customHeight="1">
      <c r="H481" s="166"/>
      <c r="I481" s="163"/>
    </row>
    <row r="482" spans="8:9" ht="50.1" customHeight="1">
      <c r="H482" s="166"/>
      <c r="I482" s="163"/>
    </row>
    <row r="483" spans="8:9" ht="50.1" customHeight="1">
      <c r="H483" s="166"/>
      <c r="I483" s="163"/>
    </row>
    <row r="484" spans="8:9" ht="50.1" customHeight="1">
      <c r="H484" s="166"/>
      <c r="I484" s="163"/>
    </row>
    <row r="485" spans="8:9" ht="50.1" customHeight="1">
      <c r="H485" s="166"/>
      <c r="I485" s="163"/>
    </row>
    <row r="486" spans="8:9" ht="50.1" customHeight="1">
      <c r="H486" s="166"/>
      <c r="I486" s="163"/>
    </row>
    <row r="487" spans="8:9" ht="50.1" customHeight="1">
      <c r="H487" s="166"/>
      <c r="I487" s="163"/>
    </row>
    <row r="488" spans="8:9" ht="50.1" customHeight="1">
      <c r="H488" s="166"/>
      <c r="I488" s="163"/>
    </row>
    <row r="489" spans="8:9" ht="50.1" customHeight="1">
      <c r="H489" s="166"/>
      <c r="I489" s="163"/>
    </row>
    <row r="490" spans="8:9" ht="50.1" customHeight="1">
      <c r="H490" s="166"/>
      <c r="I490" s="163"/>
    </row>
    <row r="491" spans="8:9" ht="50.1" customHeight="1">
      <c r="H491" s="166"/>
      <c r="I491" s="163"/>
    </row>
    <row r="492" spans="8:9" ht="50.1" customHeight="1">
      <c r="H492" s="166"/>
      <c r="I492" s="163"/>
    </row>
    <row r="493" spans="8:9" ht="50.1" customHeight="1">
      <c r="H493" s="166"/>
      <c r="I493" s="163"/>
    </row>
    <row r="494" spans="8:9" ht="50.1" customHeight="1">
      <c r="H494" s="166"/>
      <c r="I494" s="163"/>
    </row>
    <row r="495" spans="8:9" ht="50.1" customHeight="1">
      <c r="H495" s="166"/>
      <c r="I495" s="163"/>
    </row>
    <row r="496" spans="8:9" ht="50.1" customHeight="1">
      <c r="H496" s="166"/>
      <c r="I496" s="163"/>
    </row>
    <row r="497" spans="8:9" ht="50.1" customHeight="1">
      <c r="H497" s="166"/>
      <c r="I497" s="163"/>
    </row>
    <row r="498" spans="8:9" ht="50.1" customHeight="1">
      <c r="H498" s="166"/>
      <c r="I498" s="163"/>
    </row>
    <row r="499" spans="8:9" ht="50.1" customHeight="1">
      <c r="H499" s="166"/>
      <c r="I499" s="163"/>
    </row>
    <row r="500" spans="8:9" ht="50.1" customHeight="1">
      <c r="H500" s="166"/>
      <c r="I500" s="163"/>
    </row>
    <row r="501" spans="8:9" ht="50.1" customHeight="1">
      <c r="H501" s="166"/>
      <c r="I501" s="163"/>
    </row>
    <row r="502" spans="8:9" ht="50.1" customHeight="1">
      <c r="H502" s="166"/>
      <c r="I502" s="163"/>
    </row>
    <row r="503" spans="8:9" ht="50.1" customHeight="1">
      <c r="H503" s="166"/>
      <c r="I503" s="163"/>
    </row>
    <row r="504" spans="8:9" ht="50.1" customHeight="1">
      <c r="H504" s="166"/>
      <c r="I504" s="163"/>
    </row>
    <row r="505" spans="8:9" ht="50.1" customHeight="1">
      <c r="H505" s="166"/>
      <c r="I505" s="163"/>
    </row>
    <row r="506" spans="8:9" ht="50.1" customHeight="1">
      <c r="H506" s="166"/>
      <c r="I506" s="163"/>
    </row>
    <row r="507" spans="8:9" ht="50.1" customHeight="1">
      <c r="H507" s="166"/>
      <c r="I507" s="163"/>
    </row>
    <row r="508" spans="8:9" ht="50.1" customHeight="1">
      <c r="H508" s="166"/>
      <c r="I508" s="163"/>
    </row>
    <row r="509" spans="8:9" ht="50.1" customHeight="1">
      <c r="H509" s="166"/>
      <c r="I509" s="163"/>
    </row>
    <row r="510" spans="8:9" ht="50.1" customHeight="1">
      <c r="H510" s="166"/>
      <c r="I510" s="163"/>
    </row>
    <row r="511" spans="8:9" ht="50.1" customHeight="1">
      <c r="H511" s="166"/>
      <c r="I511" s="163"/>
    </row>
    <row r="512" spans="8:9" ht="50.1" customHeight="1">
      <c r="H512" s="166"/>
      <c r="I512" s="163"/>
    </row>
    <row r="513" spans="8:9" ht="50.1" customHeight="1">
      <c r="H513" s="166"/>
      <c r="I513" s="163"/>
    </row>
    <row r="514" spans="8:9" ht="50.1" customHeight="1">
      <c r="H514" s="166"/>
      <c r="I514" s="163"/>
    </row>
    <row r="515" spans="8:9" ht="50.1" customHeight="1">
      <c r="H515" s="166"/>
      <c r="I515" s="163"/>
    </row>
    <row r="516" spans="8:9" ht="50.1" customHeight="1">
      <c r="H516" s="166"/>
      <c r="I516" s="163"/>
    </row>
    <row r="517" spans="8:9" ht="50.1" customHeight="1">
      <c r="H517" s="166"/>
      <c r="I517" s="163"/>
    </row>
    <row r="518" spans="8:9" ht="50.1" customHeight="1">
      <c r="H518" s="166"/>
      <c r="I518" s="163"/>
    </row>
    <row r="519" spans="8:9" ht="50.1" customHeight="1">
      <c r="H519" s="166"/>
      <c r="I519" s="163"/>
    </row>
    <row r="520" spans="8:9" ht="50.1" customHeight="1">
      <c r="H520" s="166"/>
      <c r="I520" s="163"/>
    </row>
    <row r="521" spans="8:9" ht="50.1" customHeight="1">
      <c r="H521" s="166"/>
      <c r="I521" s="163"/>
    </row>
    <row r="522" spans="8:9" ht="50.1" customHeight="1">
      <c r="H522" s="166"/>
      <c r="I522" s="163"/>
    </row>
    <row r="523" spans="8:9" ht="50.1" customHeight="1">
      <c r="H523" s="166"/>
      <c r="I523" s="163"/>
    </row>
    <row r="524" spans="8:9" ht="50.1" customHeight="1">
      <c r="H524" s="166"/>
      <c r="I524" s="163"/>
    </row>
    <row r="525" spans="8:9" ht="50.1" customHeight="1">
      <c r="H525" s="166"/>
      <c r="I525" s="163"/>
    </row>
    <row r="526" spans="8:9" ht="50.1" customHeight="1">
      <c r="H526" s="166"/>
      <c r="I526" s="163"/>
    </row>
    <row r="527" spans="8:9" ht="50.1" customHeight="1">
      <c r="H527" s="166"/>
      <c r="I527" s="163"/>
    </row>
    <row r="528" spans="8:9" ht="50.1" customHeight="1">
      <c r="H528" s="166"/>
      <c r="I528" s="163"/>
    </row>
    <row r="529" spans="8:9" ht="50.1" customHeight="1">
      <c r="H529" s="166"/>
      <c r="I529" s="163"/>
    </row>
    <row r="530" spans="8:9" ht="50.1" customHeight="1">
      <c r="H530" s="166"/>
      <c r="I530" s="163"/>
    </row>
    <row r="531" spans="8:9" ht="50.1" customHeight="1">
      <c r="H531" s="166"/>
      <c r="I531" s="163"/>
    </row>
    <row r="532" spans="8:9" ht="50.1" customHeight="1">
      <c r="H532" s="166"/>
      <c r="I532" s="163"/>
    </row>
    <row r="533" spans="8:9" ht="50.1" customHeight="1">
      <c r="H533" s="166"/>
      <c r="I533" s="163"/>
    </row>
    <row r="534" spans="8:9" ht="50.1" customHeight="1">
      <c r="H534" s="166"/>
      <c r="I534" s="163"/>
    </row>
    <row r="535" spans="8:9" ht="50.1" customHeight="1">
      <c r="H535" s="166"/>
      <c r="I535" s="163"/>
    </row>
    <row r="536" spans="8:9" ht="50.1" customHeight="1">
      <c r="H536" s="166"/>
      <c r="I536" s="163"/>
    </row>
    <row r="537" spans="8:9" ht="50.1" customHeight="1">
      <c r="H537" s="166"/>
      <c r="I537" s="163"/>
    </row>
    <row r="538" spans="8:9" ht="50.1" customHeight="1">
      <c r="H538" s="166"/>
      <c r="I538" s="163"/>
    </row>
    <row r="539" spans="8:9" ht="50.1" customHeight="1">
      <c r="H539" s="166"/>
      <c r="I539" s="163"/>
    </row>
    <row r="540" spans="8:9" ht="50.1" customHeight="1">
      <c r="H540" s="166"/>
      <c r="I540" s="163"/>
    </row>
    <row r="541" spans="8:9" ht="50.1" customHeight="1">
      <c r="H541" s="166"/>
      <c r="I541" s="163"/>
    </row>
    <row r="542" spans="8:9" ht="50.1" customHeight="1">
      <c r="H542" s="166"/>
      <c r="I542" s="163"/>
    </row>
    <row r="543" spans="8:9" ht="50.1" customHeight="1">
      <c r="H543" s="166"/>
      <c r="I543" s="163"/>
    </row>
    <row r="544" spans="8:9" ht="50.1" customHeight="1">
      <c r="H544" s="166"/>
      <c r="I544" s="163"/>
    </row>
    <row r="545" spans="8:9" ht="50.1" customHeight="1">
      <c r="H545" s="166"/>
      <c r="I545" s="163"/>
    </row>
    <row r="546" spans="8:9" ht="50.1" customHeight="1">
      <c r="H546" s="166"/>
      <c r="I546" s="163"/>
    </row>
    <row r="547" spans="8:9" ht="50.1" customHeight="1">
      <c r="H547" s="166"/>
      <c r="I547" s="163"/>
    </row>
    <row r="548" spans="8:9" ht="50.1" customHeight="1">
      <c r="H548" s="166"/>
      <c r="I548" s="163"/>
    </row>
    <row r="549" spans="8:9" ht="50.1" customHeight="1">
      <c r="H549" s="166"/>
      <c r="I549" s="163"/>
    </row>
    <row r="550" spans="8:9" ht="50.1" customHeight="1">
      <c r="H550" s="166"/>
      <c r="I550" s="163"/>
    </row>
    <row r="551" spans="8:9" ht="50.1" customHeight="1">
      <c r="H551" s="166"/>
      <c r="I551" s="163"/>
    </row>
    <row r="552" spans="8:9" ht="50.1" customHeight="1">
      <c r="H552" s="166"/>
      <c r="I552" s="163"/>
    </row>
    <row r="553" spans="8:9" ht="50.1" customHeight="1">
      <c r="H553" s="166"/>
      <c r="I553" s="163"/>
    </row>
    <row r="554" spans="8:9" ht="50.1" customHeight="1">
      <c r="H554" s="166"/>
      <c r="I554" s="163"/>
    </row>
    <row r="555" spans="8:9" ht="50.1" customHeight="1">
      <c r="H555" s="166"/>
      <c r="I555" s="163"/>
    </row>
    <row r="556" spans="8:9" ht="50.1" customHeight="1">
      <c r="H556" s="166"/>
      <c r="I556" s="163"/>
    </row>
    <row r="557" spans="8:9" ht="50.1" customHeight="1">
      <c r="H557" s="166"/>
      <c r="I557" s="163"/>
    </row>
    <row r="558" spans="8:9" ht="50.1" customHeight="1">
      <c r="H558" s="166"/>
      <c r="I558" s="163"/>
    </row>
    <row r="559" spans="8:9" ht="50.1" customHeight="1">
      <c r="H559" s="166"/>
      <c r="I559" s="163"/>
    </row>
    <row r="560" spans="8:9" ht="50.1" customHeight="1">
      <c r="H560" s="166"/>
      <c r="I560" s="163"/>
    </row>
    <row r="561" spans="8:9" ht="50.1" customHeight="1">
      <c r="H561" s="166"/>
      <c r="I561" s="163"/>
    </row>
    <row r="562" spans="8:9" ht="50.1" customHeight="1">
      <c r="H562" s="166"/>
      <c r="I562" s="163"/>
    </row>
    <row r="563" spans="8:9" ht="50.1" customHeight="1">
      <c r="H563" s="166"/>
      <c r="I563" s="163"/>
    </row>
    <row r="564" spans="8:9" ht="50.1" customHeight="1">
      <c r="H564" s="166"/>
      <c r="I564" s="163"/>
    </row>
    <row r="565" spans="8:9" ht="50.1" customHeight="1">
      <c r="H565" s="166"/>
      <c r="I565" s="163"/>
    </row>
    <row r="566" spans="8:9" ht="50.1" customHeight="1">
      <c r="H566" s="166"/>
      <c r="I566" s="163"/>
    </row>
    <row r="567" spans="8:9" ht="50.1" customHeight="1">
      <c r="H567" s="166"/>
      <c r="I567" s="163"/>
    </row>
    <row r="568" spans="8:9" ht="50.1" customHeight="1">
      <c r="H568" s="166"/>
      <c r="I568" s="163"/>
    </row>
    <row r="569" spans="8:9" ht="50.1" customHeight="1">
      <c r="H569" s="166"/>
      <c r="I569" s="163"/>
    </row>
    <row r="570" spans="8:9" ht="50.1" customHeight="1">
      <c r="H570" s="166"/>
      <c r="I570" s="163"/>
    </row>
    <row r="571" spans="8:9" ht="50.1" customHeight="1">
      <c r="H571" s="166"/>
      <c r="I571" s="163"/>
    </row>
    <row r="572" spans="8:9" ht="50.1" customHeight="1">
      <c r="H572" s="166"/>
      <c r="I572" s="163"/>
    </row>
    <row r="573" spans="8:9" ht="50.1" customHeight="1">
      <c r="H573" s="166"/>
      <c r="I573" s="163"/>
    </row>
    <row r="574" spans="8:9" ht="50.1" customHeight="1">
      <c r="H574" s="166"/>
      <c r="I574" s="163"/>
    </row>
    <row r="575" spans="8:9" ht="50.1" customHeight="1">
      <c r="H575" s="166"/>
      <c r="I575" s="163"/>
    </row>
    <row r="576" spans="8:9" ht="50.1" customHeight="1">
      <c r="H576" s="166"/>
      <c r="I576" s="163"/>
    </row>
    <row r="577" spans="8:9" ht="50.1" customHeight="1">
      <c r="H577" s="166"/>
      <c r="I577" s="163"/>
    </row>
    <row r="578" spans="8:9" ht="50.1" customHeight="1">
      <c r="H578" s="166"/>
      <c r="I578" s="163"/>
    </row>
    <row r="579" spans="8:9" ht="50.1" customHeight="1">
      <c r="H579" s="166"/>
      <c r="I579" s="163"/>
    </row>
    <row r="580" spans="8:9" ht="50.1" customHeight="1">
      <c r="H580" s="166"/>
      <c r="I580" s="163"/>
    </row>
    <row r="581" spans="8:9" ht="50.1" customHeight="1">
      <c r="H581" s="166"/>
      <c r="I581" s="163"/>
    </row>
    <row r="582" spans="8:9" ht="50.1" customHeight="1">
      <c r="H582" s="166"/>
      <c r="I582" s="163"/>
    </row>
    <row r="583" spans="8:9" ht="50.1" customHeight="1">
      <c r="H583" s="166"/>
      <c r="I583" s="163"/>
    </row>
    <row r="584" spans="8:9" ht="50.1" customHeight="1">
      <c r="H584" s="166"/>
      <c r="I584" s="163"/>
    </row>
    <row r="585" spans="8:9" ht="50.1" customHeight="1">
      <c r="H585" s="166"/>
      <c r="I585" s="163"/>
    </row>
    <row r="586" spans="8:9" ht="50.1" customHeight="1">
      <c r="H586" s="166"/>
      <c r="I586" s="163"/>
    </row>
    <row r="587" spans="8:9" ht="50.1" customHeight="1">
      <c r="H587" s="166"/>
      <c r="I587" s="163"/>
    </row>
    <row r="588" spans="8:9" ht="50.1" customHeight="1">
      <c r="H588" s="166"/>
      <c r="I588" s="163"/>
    </row>
    <row r="589" spans="8:9" ht="50.1" customHeight="1">
      <c r="H589" s="166"/>
      <c r="I589" s="163"/>
    </row>
    <row r="590" spans="8:9" ht="50.1" customHeight="1">
      <c r="H590" s="166"/>
      <c r="I590" s="163"/>
    </row>
    <row r="591" spans="8:9" ht="50.1" customHeight="1">
      <c r="H591" s="166"/>
      <c r="I591" s="163"/>
    </row>
    <row r="592" spans="8:9" ht="50.1" customHeight="1">
      <c r="H592" s="166"/>
      <c r="I592" s="163"/>
    </row>
    <row r="593" spans="8:9" ht="50.1" customHeight="1">
      <c r="H593" s="166"/>
      <c r="I593" s="163"/>
    </row>
    <row r="594" spans="8:9" ht="50.1" customHeight="1">
      <c r="H594" s="166"/>
      <c r="I594" s="163"/>
    </row>
    <row r="595" spans="8:9" ht="50.1" customHeight="1">
      <c r="H595" s="166"/>
      <c r="I595" s="163"/>
    </row>
    <row r="596" spans="8:9" ht="50.1" customHeight="1">
      <c r="H596" s="166"/>
      <c r="I596" s="163"/>
    </row>
    <row r="597" spans="8:9" ht="50.1" customHeight="1">
      <c r="H597" s="166"/>
      <c r="I597" s="163"/>
    </row>
    <row r="598" spans="8:9" ht="50.1" customHeight="1">
      <c r="H598" s="166"/>
      <c r="I598" s="163"/>
    </row>
    <row r="599" spans="8:9" ht="50.1" customHeight="1">
      <c r="H599" s="166"/>
      <c r="I599" s="163"/>
    </row>
    <row r="600" spans="8:9" ht="50.1" customHeight="1">
      <c r="H600" s="166"/>
      <c r="I600" s="163"/>
    </row>
    <row r="601" spans="8:9" ht="50.1" customHeight="1">
      <c r="H601" s="166"/>
      <c r="I601" s="163"/>
    </row>
    <row r="602" spans="8:9" ht="50.1" customHeight="1">
      <c r="H602" s="166"/>
      <c r="I602" s="163"/>
    </row>
    <row r="603" spans="8:9" ht="50.1" customHeight="1">
      <c r="H603" s="166"/>
      <c r="I603" s="163"/>
    </row>
    <row r="604" spans="8:9" ht="50.1" customHeight="1">
      <c r="H604" s="166"/>
      <c r="I604" s="163"/>
    </row>
    <row r="605" spans="8:9" ht="50.1" customHeight="1">
      <c r="H605" s="166"/>
      <c r="I605" s="163"/>
    </row>
    <row r="606" spans="8:9" ht="50.1" customHeight="1">
      <c r="H606" s="166"/>
      <c r="I606" s="163"/>
    </row>
    <row r="607" spans="8:9" ht="50.1" customHeight="1">
      <c r="H607" s="166"/>
      <c r="I607" s="163"/>
    </row>
    <row r="608" spans="8:9" ht="50.1" customHeight="1">
      <c r="H608" s="166"/>
      <c r="I608" s="163"/>
    </row>
    <row r="609" spans="8:9" ht="50.1" customHeight="1">
      <c r="H609" s="166"/>
      <c r="I609" s="163"/>
    </row>
    <row r="610" spans="8:9" ht="50.1" customHeight="1">
      <c r="H610" s="166"/>
      <c r="I610" s="163"/>
    </row>
    <row r="611" spans="8:9" ht="50.1" customHeight="1">
      <c r="H611" s="166"/>
      <c r="I611" s="163"/>
    </row>
    <row r="612" spans="8:9" ht="50.1" customHeight="1">
      <c r="H612" s="166"/>
      <c r="I612" s="163"/>
    </row>
    <row r="613" spans="8:9" ht="50.1" customHeight="1">
      <c r="H613" s="166"/>
      <c r="I613" s="163"/>
    </row>
    <row r="614" spans="8:9" ht="50.1" customHeight="1">
      <c r="H614" s="166"/>
      <c r="I614" s="163"/>
    </row>
    <row r="615" spans="8:9" ht="50.1" customHeight="1">
      <c r="H615" s="166"/>
      <c r="I615" s="163"/>
    </row>
    <row r="616" spans="8:9" ht="50.1" customHeight="1">
      <c r="H616" s="166"/>
      <c r="I616" s="163"/>
    </row>
    <row r="617" spans="8:9" ht="50.1" customHeight="1">
      <c r="H617" s="166"/>
      <c r="I617" s="163"/>
    </row>
    <row r="618" spans="8:9" ht="50.1" customHeight="1">
      <c r="H618" s="166"/>
      <c r="I618" s="163"/>
    </row>
    <row r="619" spans="8:9" ht="50.1" customHeight="1">
      <c r="H619" s="166"/>
      <c r="I619" s="163"/>
    </row>
    <row r="620" spans="8:9" ht="50.1" customHeight="1">
      <c r="H620" s="166"/>
      <c r="I620" s="163"/>
    </row>
    <row r="621" spans="8:9" ht="50.1" customHeight="1">
      <c r="H621" s="166"/>
      <c r="I621" s="163"/>
    </row>
    <row r="622" spans="8:9" ht="50.1" customHeight="1">
      <c r="H622" s="166"/>
      <c r="I622" s="163"/>
    </row>
    <row r="623" spans="8:9" ht="50.1" customHeight="1">
      <c r="H623" s="166"/>
      <c r="I623" s="163"/>
    </row>
    <row r="624" spans="8:9" ht="50.1" customHeight="1">
      <c r="H624" s="166"/>
      <c r="I624" s="163"/>
    </row>
    <row r="625" spans="8:9" ht="50.1" customHeight="1">
      <c r="H625" s="166"/>
      <c r="I625" s="163"/>
    </row>
    <row r="626" spans="8:9" ht="50.1" customHeight="1">
      <c r="H626" s="166"/>
      <c r="I626" s="163"/>
    </row>
    <row r="627" spans="8:9" ht="50.1" customHeight="1">
      <c r="H627" s="166"/>
      <c r="I627" s="163"/>
    </row>
    <row r="628" spans="8:9" ht="50.1" customHeight="1">
      <c r="H628" s="166"/>
      <c r="I628" s="163"/>
    </row>
    <row r="629" spans="8:9" ht="50.1" customHeight="1">
      <c r="H629" s="166"/>
      <c r="I629" s="163"/>
    </row>
    <row r="630" spans="8:9" ht="50.1" customHeight="1">
      <c r="H630" s="166"/>
      <c r="I630" s="163"/>
    </row>
    <row r="631" spans="8:9" ht="50.1" customHeight="1">
      <c r="H631" s="166"/>
      <c r="I631" s="163"/>
    </row>
    <row r="632" spans="8:9" ht="50.1" customHeight="1">
      <c r="H632" s="166"/>
      <c r="I632" s="163"/>
    </row>
    <row r="633" spans="8:9" ht="50.1" customHeight="1">
      <c r="H633" s="166"/>
      <c r="I633" s="163"/>
    </row>
    <row r="634" spans="8:9" ht="50.1" customHeight="1">
      <c r="H634" s="166"/>
      <c r="I634" s="163"/>
    </row>
    <row r="635" spans="8:9" ht="50.1" customHeight="1">
      <c r="H635" s="166"/>
      <c r="I635" s="163"/>
    </row>
    <row r="636" spans="8:9" ht="50.1" customHeight="1">
      <c r="H636" s="166"/>
      <c r="I636" s="163"/>
    </row>
    <row r="637" spans="8:9" ht="50.1" customHeight="1">
      <c r="H637" s="166"/>
      <c r="I637" s="163"/>
    </row>
    <row r="638" spans="8:9" ht="50.1" customHeight="1">
      <c r="H638" s="166"/>
      <c r="I638" s="163"/>
    </row>
    <row r="639" spans="8:9" ht="50.1" customHeight="1">
      <c r="H639" s="166"/>
      <c r="I639" s="163"/>
    </row>
    <row r="640" spans="8:9" ht="50.1" customHeight="1">
      <c r="H640" s="166"/>
      <c r="I640" s="163"/>
    </row>
    <row r="641" spans="8:9" ht="50.1" customHeight="1">
      <c r="H641" s="166"/>
      <c r="I641" s="163"/>
    </row>
    <row r="642" spans="8:9" ht="50.1" customHeight="1">
      <c r="H642" s="166"/>
      <c r="I642" s="163"/>
    </row>
    <row r="643" spans="8:9" ht="50.1" customHeight="1">
      <c r="H643" s="166"/>
      <c r="I643" s="163"/>
    </row>
    <row r="644" spans="8:9" ht="50.1" customHeight="1">
      <c r="H644" s="166"/>
      <c r="I644" s="163"/>
    </row>
    <row r="645" spans="8:9" ht="50.1" customHeight="1">
      <c r="H645" s="166"/>
      <c r="I645" s="163"/>
    </row>
    <row r="646" spans="8:9" ht="50.1" customHeight="1">
      <c r="H646" s="166"/>
      <c r="I646" s="163"/>
    </row>
    <row r="647" spans="8:9" ht="50.1" customHeight="1">
      <c r="H647" s="166"/>
      <c r="I647" s="163"/>
    </row>
    <row r="648" spans="8:9" ht="50.1" customHeight="1">
      <c r="H648" s="166"/>
      <c r="I648" s="163"/>
    </row>
    <row r="649" spans="8:9" ht="50.1" customHeight="1">
      <c r="H649" s="166"/>
      <c r="I649" s="163"/>
    </row>
    <row r="650" spans="8:9" ht="50.1" customHeight="1">
      <c r="H650" s="166"/>
      <c r="I650" s="163"/>
    </row>
    <row r="651" spans="8:9" ht="50.1" customHeight="1">
      <c r="H651" s="166"/>
      <c r="I651" s="163"/>
    </row>
    <row r="652" spans="8:9" ht="50.1" customHeight="1">
      <c r="H652" s="166"/>
      <c r="I652" s="163"/>
    </row>
    <row r="653" spans="8:9" ht="50.1" customHeight="1">
      <c r="H653" s="166"/>
      <c r="I653" s="163"/>
    </row>
    <row r="654" spans="8:9" ht="50.1" customHeight="1">
      <c r="H654" s="166"/>
      <c r="I654" s="163"/>
    </row>
    <row r="655" spans="8:9" ht="50.1" customHeight="1">
      <c r="H655" s="166"/>
      <c r="I655" s="163"/>
    </row>
    <row r="656" spans="8:9" ht="50.1" customHeight="1">
      <c r="H656" s="166"/>
      <c r="I656" s="163"/>
    </row>
    <row r="657" spans="8:9" ht="50.1" customHeight="1">
      <c r="H657" s="166"/>
      <c r="I657" s="163"/>
    </row>
    <row r="658" spans="8:9" ht="50.1" customHeight="1">
      <c r="H658" s="166"/>
      <c r="I658" s="163"/>
    </row>
    <row r="659" spans="8:9" ht="50.1" customHeight="1">
      <c r="H659" s="166"/>
      <c r="I659" s="163"/>
    </row>
    <row r="660" spans="8:9" ht="50.1" customHeight="1">
      <c r="H660" s="166"/>
      <c r="I660" s="163"/>
    </row>
    <row r="661" spans="8:9" ht="50.1" customHeight="1">
      <c r="H661" s="166"/>
      <c r="I661" s="163"/>
    </row>
    <row r="662" spans="8:9" ht="50.1" customHeight="1">
      <c r="H662" s="166"/>
      <c r="I662" s="163"/>
    </row>
    <row r="663" spans="8:9" ht="50.1" customHeight="1">
      <c r="H663" s="166"/>
      <c r="I663" s="163"/>
    </row>
    <row r="664" spans="8:9" ht="50.1" customHeight="1">
      <c r="H664" s="166"/>
      <c r="I664" s="163"/>
    </row>
    <row r="665" spans="8:9" ht="50.1" customHeight="1">
      <c r="H665" s="166"/>
      <c r="I665" s="163"/>
    </row>
    <row r="666" spans="8:9" ht="50.1" customHeight="1">
      <c r="H666" s="166"/>
      <c r="I666" s="163"/>
    </row>
    <row r="667" spans="8:9" ht="50.1" customHeight="1">
      <c r="H667" s="166"/>
      <c r="I667" s="163"/>
    </row>
    <row r="668" spans="8:9" ht="50.1" customHeight="1">
      <c r="H668" s="166"/>
      <c r="I668" s="163"/>
    </row>
    <row r="669" spans="8:9" ht="50.1" customHeight="1">
      <c r="H669" s="166"/>
      <c r="I669" s="163"/>
    </row>
    <row r="670" spans="8:9" ht="50.1" customHeight="1">
      <c r="H670" s="166"/>
      <c r="I670" s="163"/>
    </row>
    <row r="671" spans="8:9" ht="50.1" customHeight="1">
      <c r="H671" s="166"/>
      <c r="I671" s="163"/>
    </row>
    <row r="672" spans="8:9" ht="50.1" customHeight="1">
      <c r="H672" s="166"/>
      <c r="I672" s="163"/>
    </row>
    <row r="673" spans="8:9" ht="50.1" customHeight="1">
      <c r="H673" s="166"/>
      <c r="I673" s="163"/>
    </row>
    <row r="674" spans="8:9" ht="50.1" customHeight="1">
      <c r="H674" s="166"/>
      <c r="I674" s="163"/>
    </row>
    <row r="675" spans="8:9" ht="50.1" customHeight="1">
      <c r="H675" s="166"/>
      <c r="I675" s="163"/>
    </row>
    <row r="676" spans="8:9" ht="50.1" customHeight="1">
      <c r="H676" s="166"/>
      <c r="I676" s="163"/>
    </row>
    <row r="677" spans="8:9" ht="50.1" customHeight="1">
      <c r="H677" s="166"/>
      <c r="I677" s="163"/>
    </row>
    <row r="678" spans="8:9" ht="50.1" customHeight="1">
      <c r="H678" s="166"/>
      <c r="I678" s="163"/>
    </row>
    <row r="679" spans="8:9" ht="50.1" customHeight="1">
      <c r="H679" s="166"/>
      <c r="I679" s="163"/>
    </row>
    <row r="680" spans="8:9" ht="50.1" customHeight="1">
      <c r="H680" s="166"/>
      <c r="I680" s="163"/>
    </row>
    <row r="681" spans="8:9" ht="50.1" customHeight="1">
      <c r="H681" s="166"/>
      <c r="I681" s="163"/>
    </row>
    <row r="682" spans="8:9" ht="50.1" customHeight="1">
      <c r="H682" s="166"/>
      <c r="I682" s="163"/>
    </row>
    <row r="683" spans="8:9" ht="50.1" customHeight="1">
      <c r="H683" s="166"/>
      <c r="I683" s="163"/>
    </row>
    <row r="684" spans="8:9" ht="50.1" customHeight="1">
      <c r="H684" s="166"/>
      <c r="I684" s="163"/>
    </row>
    <row r="685" spans="8:9" ht="50.1" customHeight="1">
      <c r="H685" s="166"/>
      <c r="I685" s="163"/>
    </row>
    <row r="686" spans="8:9" ht="50.1" customHeight="1">
      <c r="H686" s="166"/>
      <c r="I686" s="163"/>
    </row>
    <row r="687" spans="8:9" ht="50.1" customHeight="1">
      <c r="H687" s="166"/>
      <c r="I687" s="163"/>
    </row>
    <row r="688" spans="8:9" ht="50.1" customHeight="1">
      <c r="H688" s="166"/>
      <c r="I688" s="163"/>
    </row>
    <row r="689" spans="8:9" ht="50.1" customHeight="1">
      <c r="H689" s="166"/>
      <c r="I689" s="163"/>
    </row>
    <row r="690" spans="8:9" ht="50.1" customHeight="1">
      <c r="H690" s="166"/>
      <c r="I690" s="163"/>
    </row>
    <row r="691" spans="8:9" ht="50.1" customHeight="1">
      <c r="H691" s="166"/>
      <c r="I691" s="163"/>
    </row>
    <row r="692" spans="8:9" ht="50.1" customHeight="1">
      <c r="H692" s="166"/>
      <c r="I692" s="163"/>
    </row>
    <row r="693" spans="8:9" ht="50.1" customHeight="1">
      <c r="H693" s="166"/>
      <c r="I693" s="163"/>
    </row>
    <row r="694" spans="8:9" ht="50.1" customHeight="1">
      <c r="H694" s="166"/>
      <c r="I694" s="163"/>
    </row>
    <row r="695" spans="8:9" ht="50.1" customHeight="1">
      <c r="H695" s="166"/>
      <c r="I695" s="163"/>
    </row>
    <row r="696" spans="8:9" ht="50.1" customHeight="1">
      <c r="H696" s="166"/>
      <c r="I696" s="163"/>
    </row>
    <row r="697" spans="8:9" ht="50.1" customHeight="1">
      <c r="H697" s="166"/>
      <c r="I697" s="163"/>
    </row>
    <row r="698" spans="8:9" ht="50.1" customHeight="1">
      <c r="H698" s="166"/>
      <c r="I698" s="163"/>
    </row>
    <row r="699" spans="8:9" ht="50.1" customHeight="1">
      <c r="H699" s="166"/>
      <c r="I699" s="163"/>
    </row>
    <row r="700" spans="8:9" ht="50.1" customHeight="1">
      <c r="H700" s="166"/>
      <c r="I700" s="163"/>
    </row>
    <row r="701" spans="8:9" ht="50.1" customHeight="1">
      <c r="H701" s="166"/>
      <c r="I701" s="163"/>
    </row>
    <row r="702" spans="8:9" ht="50.1" customHeight="1">
      <c r="H702" s="166"/>
      <c r="I702" s="163"/>
    </row>
    <row r="703" spans="8:9" ht="50.1" customHeight="1">
      <c r="H703" s="166"/>
      <c r="I703" s="163"/>
    </row>
    <row r="704" spans="8:9" ht="50.1" customHeight="1">
      <c r="H704" s="166"/>
      <c r="I704" s="163"/>
    </row>
    <row r="705" spans="8:9" ht="50.1" customHeight="1">
      <c r="H705" s="166"/>
      <c r="I705" s="163"/>
    </row>
    <row r="706" spans="8:9" ht="50.1" customHeight="1">
      <c r="H706" s="166"/>
      <c r="I706" s="163"/>
    </row>
    <row r="707" spans="8:9" ht="50.1" customHeight="1">
      <c r="H707" s="166"/>
      <c r="I707" s="163"/>
    </row>
    <row r="708" spans="8:9" ht="50.1" customHeight="1">
      <c r="H708" s="166"/>
      <c r="I708" s="163"/>
    </row>
    <row r="709" spans="8:9" ht="50.1" customHeight="1">
      <c r="H709" s="166"/>
      <c r="I709" s="163"/>
    </row>
    <row r="710" spans="8:9" ht="50.1" customHeight="1">
      <c r="H710" s="166"/>
      <c r="I710" s="163"/>
    </row>
    <row r="711" spans="8:9" ht="50.1" customHeight="1">
      <c r="H711" s="166"/>
      <c r="I711" s="163"/>
    </row>
    <row r="712" spans="8:9" ht="50.1" customHeight="1">
      <c r="H712" s="166"/>
      <c r="I712" s="163"/>
    </row>
    <row r="713" spans="8:9" ht="50.1" customHeight="1">
      <c r="H713" s="166"/>
      <c r="I713" s="163"/>
    </row>
    <row r="714" spans="8:9" ht="50.1" customHeight="1">
      <c r="H714" s="166"/>
      <c r="I714" s="163"/>
    </row>
    <row r="715" spans="8:9" ht="50.1" customHeight="1">
      <c r="H715" s="166"/>
      <c r="I715" s="163"/>
    </row>
    <row r="716" spans="8:9" ht="50.1" customHeight="1">
      <c r="H716" s="166"/>
      <c r="I716" s="163"/>
    </row>
    <row r="717" spans="8:9" ht="50.1" customHeight="1">
      <c r="H717" s="166"/>
      <c r="I717" s="163"/>
    </row>
    <row r="718" spans="8:9" ht="50.1" customHeight="1">
      <c r="H718" s="166"/>
      <c r="I718" s="163"/>
    </row>
    <row r="719" spans="8:9" ht="50.1" customHeight="1">
      <c r="H719" s="166"/>
      <c r="I719" s="163"/>
    </row>
    <row r="720" spans="8:9" ht="50.1" customHeight="1">
      <c r="H720" s="166"/>
      <c r="I720" s="163"/>
    </row>
    <row r="721" spans="8:9" ht="50.1" customHeight="1">
      <c r="H721" s="166"/>
      <c r="I721" s="163"/>
    </row>
    <row r="722" spans="8:9" ht="50.1" customHeight="1">
      <c r="H722" s="166"/>
      <c r="I722" s="163"/>
    </row>
    <row r="723" spans="8:9" ht="50.1" customHeight="1">
      <c r="H723" s="166"/>
      <c r="I723" s="163"/>
    </row>
    <row r="724" spans="8:9" ht="50.1" customHeight="1">
      <c r="H724" s="166"/>
      <c r="I724" s="163"/>
    </row>
    <row r="725" spans="8:9" ht="50.1" customHeight="1">
      <c r="H725" s="166"/>
      <c r="I725" s="163"/>
    </row>
    <row r="726" spans="8:9" ht="50.1" customHeight="1">
      <c r="H726" s="166"/>
      <c r="I726" s="163"/>
    </row>
    <row r="727" spans="8:9" ht="50.1" customHeight="1">
      <c r="H727" s="166"/>
      <c r="I727" s="163"/>
    </row>
    <row r="728" spans="8:9" ht="50.1" customHeight="1">
      <c r="H728" s="166"/>
      <c r="I728" s="163"/>
    </row>
    <row r="729" spans="8:9" ht="50.1" customHeight="1">
      <c r="H729" s="166"/>
      <c r="I729" s="163"/>
    </row>
    <row r="730" spans="8:9" ht="50.1" customHeight="1">
      <c r="H730" s="166"/>
      <c r="I730" s="163"/>
    </row>
    <row r="731" spans="8:9" ht="50.1" customHeight="1">
      <c r="H731" s="166"/>
      <c r="I731" s="163"/>
    </row>
    <row r="732" spans="8:9" ht="50.1" customHeight="1">
      <c r="H732" s="166"/>
      <c r="I732" s="163"/>
    </row>
    <row r="733" spans="8:9" ht="50.1" customHeight="1">
      <c r="H733" s="166"/>
      <c r="I733" s="163"/>
    </row>
    <row r="734" spans="8:9" ht="50.1" customHeight="1">
      <c r="H734" s="166"/>
      <c r="I734" s="163"/>
    </row>
    <row r="735" spans="8:9" ht="50.1" customHeight="1">
      <c r="H735" s="166"/>
      <c r="I735" s="163"/>
    </row>
    <row r="736" spans="8:9" ht="50.1" customHeight="1">
      <c r="H736" s="166"/>
      <c r="I736" s="163"/>
    </row>
    <row r="737" spans="8:9" ht="50.1" customHeight="1">
      <c r="H737" s="166"/>
      <c r="I737" s="163"/>
    </row>
    <row r="738" spans="8:9" ht="50.1" customHeight="1">
      <c r="H738" s="166"/>
      <c r="I738" s="163"/>
    </row>
    <row r="739" spans="8:9" ht="50.1" customHeight="1">
      <c r="H739" s="166"/>
      <c r="I739" s="163"/>
    </row>
    <row r="740" spans="8:9" ht="50.1" customHeight="1">
      <c r="H740" s="166"/>
      <c r="I740" s="163"/>
    </row>
    <row r="741" spans="8:9" ht="50.1" customHeight="1">
      <c r="H741" s="166"/>
      <c r="I741" s="163"/>
    </row>
    <row r="742" spans="8:9" ht="50.1" customHeight="1">
      <c r="H742" s="166"/>
      <c r="I742" s="163"/>
    </row>
    <row r="743" spans="8:9" ht="50.1" customHeight="1">
      <c r="H743" s="166"/>
      <c r="I743" s="163"/>
    </row>
    <row r="744" spans="8:9" ht="50.1" customHeight="1">
      <c r="H744" s="166"/>
      <c r="I744" s="163"/>
    </row>
    <row r="745" spans="8:9" ht="50.1" customHeight="1">
      <c r="H745" s="166"/>
      <c r="I745" s="163"/>
    </row>
    <row r="746" spans="8:9" ht="50.1" customHeight="1">
      <c r="H746" s="166"/>
      <c r="I746" s="163"/>
    </row>
    <row r="747" spans="8:9" ht="50.1" customHeight="1">
      <c r="H747" s="166"/>
      <c r="I747" s="163"/>
    </row>
    <row r="748" spans="8:9" ht="50.1" customHeight="1">
      <c r="H748" s="166"/>
      <c r="I748" s="163"/>
    </row>
    <row r="749" spans="8:9" ht="50.1" customHeight="1">
      <c r="H749" s="166"/>
      <c r="I749" s="163"/>
    </row>
    <row r="750" spans="8:9" ht="50.1" customHeight="1">
      <c r="H750" s="166"/>
      <c r="I750" s="163"/>
    </row>
    <row r="751" spans="8:9" ht="50.1" customHeight="1">
      <c r="H751" s="166"/>
      <c r="I751" s="163"/>
    </row>
    <row r="752" spans="8:9" ht="50.1" customHeight="1">
      <c r="H752" s="166"/>
      <c r="I752" s="163"/>
    </row>
    <row r="753" spans="8:9" ht="50.1" customHeight="1">
      <c r="H753" s="166"/>
      <c r="I753" s="163"/>
    </row>
    <row r="754" spans="8:9" ht="50.1" customHeight="1">
      <c r="H754" s="166"/>
      <c r="I754" s="163"/>
    </row>
    <row r="755" spans="8:9" ht="50.1" customHeight="1">
      <c r="H755" s="166"/>
      <c r="I755" s="163"/>
    </row>
    <row r="756" spans="8:9" ht="50.1" customHeight="1">
      <c r="H756" s="166"/>
      <c r="I756" s="163"/>
    </row>
    <row r="757" spans="8:9" ht="50.1" customHeight="1">
      <c r="H757" s="166"/>
      <c r="I757" s="163"/>
    </row>
    <row r="758" spans="8:9" ht="50.1" customHeight="1">
      <c r="H758" s="166"/>
      <c r="I758" s="163"/>
    </row>
    <row r="759" spans="8:9" ht="50.1" customHeight="1">
      <c r="H759" s="166"/>
      <c r="I759" s="163"/>
    </row>
    <row r="760" spans="8:9" ht="50.1" customHeight="1">
      <c r="H760" s="166"/>
      <c r="I760" s="163"/>
    </row>
    <row r="761" spans="8:9" ht="50.1" customHeight="1">
      <c r="H761" s="166"/>
      <c r="I761" s="163"/>
    </row>
    <row r="762" spans="8:9" ht="50.1" customHeight="1">
      <c r="H762" s="166"/>
      <c r="I762" s="163"/>
    </row>
    <row r="763" spans="8:9" ht="50.1" customHeight="1">
      <c r="H763" s="166"/>
      <c r="I763" s="163"/>
    </row>
    <row r="764" spans="8:9" ht="50.1" customHeight="1">
      <c r="H764" s="166"/>
      <c r="I764" s="163"/>
    </row>
    <row r="765" spans="8:9" ht="50.1" customHeight="1">
      <c r="H765" s="166"/>
      <c r="I765" s="163"/>
    </row>
    <row r="766" spans="8:9" ht="50.1" customHeight="1">
      <c r="H766" s="166"/>
      <c r="I766" s="163"/>
    </row>
    <row r="767" spans="8:9" ht="50.1" customHeight="1">
      <c r="H767" s="166"/>
      <c r="I767" s="163"/>
    </row>
    <row r="768" spans="8:9" ht="50.1" customHeight="1">
      <c r="H768" s="166"/>
      <c r="I768" s="163"/>
    </row>
    <row r="769" spans="8:9" ht="50.1" customHeight="1">
      <c r="H769" s="166"/>
      <c r="I769" s="163"/>
    </row>
    <row r="770" spans="8:9" ht="50.1" customHeight="1">
      <c r="H770" s="166"/>
      <c r="I770" s="163"/>
    </row>
    <row r="771" spans="8:9" ht="50.1" customHeight="1">
      <c r="H771" s="166"/>
      <c r="I771" s="163"/>
    </row>
    <row r="772" spans="8:9" ht="50.1" customHeight="1">
      <c r="H772" s="166"/>
      <c r="I772" s="163"/>
    </row>
    <row r="773" spans="8:9" ht="50.1" customHeight="1">
      <c r="H773" s="166"/>
      <c r="I773" s="163"/>
    </row>
    <row r="774" spans="8:9" ht="50.1" customHeight="1">
      <c r="H774" s="166"/>
      <c r="I774" s="163"/>
    </row>
    <row r="775" spans="8:9" ht="50.1" customHeight="1">
      <c r="H775" s="166"/>
      <c r="I775" s="163"/>
    </row>
    <row r="776" spans="8:9" ht="50.1" customHeight="1">
      <c r="H776" s="166"/>
      <c r="I776" s="163"/>
    </row>
    <row r="777" spans="8:9" ht="50.1" customHeight="1">
      <c r="H777" s="166"/>
      <c r="I777" s="163"/>
    </row>
    <row r="778" spans="8:9" ht="50.1" customHeight="1">
      <c r="H778" s="166"/>
      <c r="I778" s="163"/>
    </row>
    <row r="779" spans="8:9" ht="50.1" customHeight="1">
      <c r="H779" s="166"/>
      <c r="I779" s="163"/>
    </row>
    <row r="780" spans="8:9" ht="50.1" customHeight="1">
      <c r="H780" s="166"/>
      <c r="I780" s="163"/>
    </row>
    <row r="781" spans="8:9" ht="50.1" customHeight="1">
      <c r="H781" s="166"/>
      <c r="I781" s="163"/>
    </row>
    <row r="782" spans="8:9" ht="50.1" customHeight="1">
      <c r="H782" s="166"/>
      <c r="I782" s="163"/>
    </row>
    <row r="783" spans="8:9" ht="50.1" customHeight="1">
      <c r="H783" s="166"/>
      <c r="I783" s="163"/>
    </row>
    <row r="784" spans="8:9" ht="50.1" customHeight="1">
      <c r="H784" s="166"/>
      <c r="I784" s="163"/>
    </row>
    <row r="785" spans="8:9" ht="50.1" customHeight="1">
      <c r="H785" s="166"/>
      <c r="I785" s="163"/>
    </row>
    <row r="786" spans="8:9" ht="50.1" customHeight="1">
      <c r="H786" s="166"/>
      <c r="I786" s="163"/>
    </row>
    <row r="787" spans="8:9" ht="50.1" customHeight="1">
      <c r="H787" s="166"/>
      <c r="I787" s="163"/>
    </row>
    <row r="788" spans="8:9" ht="50.1" customHeight="1">
      <c r="H788" s="166"/>
      <c r="I788" s="163"/>
    </row>
    <row r="789" spans="8:9" ht="50.1" customHeight="1">
      <c r="H789" s="166"/>
      <c r="I789" s="163"/>
    </row>
    <row r="790" spans="8:9" ht="50.1" customHeight="1">
      <c r="H790" s="166"/>
      <c r="I790" s="163"/>
    </row>
    <row r="791" spans="8:9" ht="50.1" customHeight="1">
      <c r="H791" s="166"/>
      <c r="I791" s="163"/>
    </row>
    <row r="792" spans="8:9" ht="50.1" customHeight="1">
      <c r="H792" s="166"/>
      <c r="I792" s="163"/>
    </row>
    <row r="793" spans="8:9" ht="50.1" customHeight="1">
      <c r="H793" s="166"/>
      <c r="I793" s="163"/>
    </row>
    <row r="794" spans="8:9" ht="50.1" customHeight="1">
      <c r="H794" s="166"/>
      <c r="I794" s="163"/>
    </row>
    <row r="795" spans="8:9" ht="50.1" customHeight="1">
      <c r="H795" s="166"/>
      <c r="I795" s="163"/>
    </row>
    <row r="796" spans="8:9" ht="50.1" customHeight="1">
      <c r="H796" s="166"/>
      <c r="I796" s="163"/>
    </row>
    <row r="797" spans="8:9" ht="50.1" customHeight="1">
      <c r="H797" s="166"/>
      <c r="I797" s="163"/>
    </row>
    <row r="798" spans="8:9" ht="50.1" customHeight="1">
      <c r="H798" s="166"/>
      <c r="I798" s="163"/>
    </row>
    <row r="799" spans="8:9" ht="50.1" customHeight="1">
      <c r="H799" s="166"/>
      <c r="I799" s="163"/>
    </row>
    <row r="800" spans="8:9" ht="50.1" customHeight="1">
      <c r="H800" s="166"/>
      <c r="I800" s="163"/>
    </row>
    <row r="801" spans="8:9" ht="50.1" customHeight="1">
      <c r="H801" s="166"/>
      <c r="I801" s="163"/>
    </row>
    <row r="802" spans="8:9" ht="50.1" customHeight="1">
      <c r="H802" s="166"/>
      <c r="I802" s="163"/>
    </row>
    <row r="803" spans="8:9" ht="50.1" customHeight="1">
      <c r="H803" s="166"/>
      <c r="I803" s="163"/>
    </row>
    <row r="804" spans="8:9" ht="50.1" customHeight="1">
      <c r="H804" s="166"/>
      <c r="I804" s="163"/>
    </row>
    <row r="805" spans="8:9" ht="50.1" customHeight="1">
      <c r="H805" s="166"/>
      <c r="I805" s="163"/>
    </row>
    <row r="806" spans="8:9" ht="50.1" customHeight="1">
      <c r="H806" s="166"/>
      <c r="I806" s="163"/>
    </row>
    <row r="807" spans="8:9" ht="50.1" customHeight="1">
      <c r="H807" s="166"/>
      <c r="I807" s="163"/>
    </row>
    <row r="808" spans="8:9" ht="50.1" customHeight="1">
      <c r="H808" s="166"/>
      <c r="I808" s="163"/>
    </row>
    <row r="809" spans="8:9" ht="50.1" customHeight="1">
      <c r="H809" s="166"/>
      <c r="I809" s="163"/>
    </row>
    <row r="810" spans="8:9" ht="50.1" customHeight="1">
      <c r="H810" s="166"/>
      <c r="I810" s="163"/>
    </row>
    <row r="811" spans="8:9" ht="50.1" customHeight="1">
      <c r="H811" s="166"/>
      <c r="I811" s="163"/>
    </row>
    <row r="812" spans="8:9" ht="50.1" customHeight="1">
      <c r="H812" s="166"/>
      <c r="I812" s="163"/>
    </row>
    <row r="813" spans="8:9" ht="50.1" customHeight="1">
      <c r="H813" s="166"/>
      <c r="I813" s="163"/>
    </row>
    <row r="814" spans="8:9" ht="50.1" customHeight="1">
      <c r="H814" s="166"/>
      <c r="I814" s="163"/>
    </row>
    <row r="815" spans="8:9" ht="50.1" customHeight="1">
      <c r="H815" s="166"/>
      <c r="I815" s="163"/>
    </row>
    <row r="816" spans="8:9" ht="50.1" customHeight="1">
      <c r="H816" s="166"/>
      <c r="I816" s="163"/>
    </row>
    <row r="817" spans="8:9" ht="50.1" customHeight="1">
      <c r="H817" s="166"/>
      <c r="I817" s="163"/>
    </row>
    <row r="818" spans="8:9" ht="50.1" customHeight="1">
      <c r="H818" s="166"/>
      <c r="I818" s="163"/>
    </row>
    <row r="819" spans="8:9" ht="50.1" customHeight="1">
      <c r="H819" s="166"/>
      <c r="I819" s="163"/>
    </row>
    <row r="820" spans="8:9" ht="50.1" customHeight="1">
      <c r="H820" s="166"/>
      <c r="I820" s="163"/>
    </row>
    <row r="821" spans="8:9" ht="50.1" customHeight="1">
      <c r="H821" s="166"/>
      <c r="I821" s="163"/>
    </row>
    <row r="822" spans="8:9" ht="50.1" customHeight="1">
      <c r="H822" s="166"/>
      <c r="I822" s="163"/>
    </row>
    <row r="823" spans="8:9" ht="50.1" customHeight="1">
      <c r="H823" s="166"/>
      <c r="I823" s="163"/>
    </row>
    <row r="824" spans="8:9" ht="50.1" customHeight="1">
      <c r="H824" s="166"/>
      <c r="I824" s="163"/>
    </row>
    <row r="825" spans="8:9" ht="50.1" customHeight="1">
      <c r="H825" s="166"/>
      <c r="I825" s="163"/>
    </row>
    <row r="826" spans="8:9" ht="50.1" customHeight="1">
      <c r="H826" s="166"/>
      <c r="I826" s="163"/>
    </row>
    <row r="827" spans="8:9" ht="50.1" customHeight="1">
      <c r="H827" s="166"/>
      <c r="I827" s="163"/>
    </row>
    <row r="828" spans="8:9" ht="50.1" customHeight="1">
      <c r="H828" s="166"/>
      <c r="I828" s="163"/>
    </row>
    <row r="829" spans="8:9" ht="50.1" customHeight="1">
      <c r="H829" s="166"/>
      <c r="I829" s="163"/>
    </row>
    <row r="830" spans="8:9" ht="50.1" customHeight="1">
      <c r="H830" s="166"/>
      <c r="I830" s="163"/>
    </row>
    <row r="831" spans="8:9" ht="50.1" customHeight="1">
      <c r="H831" s="166"/>
      <c r="I831" s="163"/>
    </row>
    <row r="832" spans="8:9" ht="50.1" customHeight="1">
      <c r="H832" s="166"/>
      <c r="I832" s="163"/>
    </row>
    <row r="833" spans="8:9" ht="50.1" customHeight="1">
      <c r="H833" s="166"/>
      <c r="I833" s="163"/>
    </row>
    <row r="834" spans="8:9" ht="50.1" customHeight="1">
      <c r="H834" s="166"/>
      <c r="I834" s="163"/>
    </row>
    <row r="835" spans="8:9" ht="50.1" customHeight="1">
      <c r="H835" s="166"/>
      <c r="I835" s="163"/>
    </row>
    <row r="836" spans="8:9" ht="50.1" customHeight="1">
      <c r="H836" s="166"/>
      <c r="I836" s="163"/>
    </row>
    <row r="837" spans="8:9" ht="50.1" customHeight="1">
      <c r="H837" s="166"/>
      <c r="I837" s="163"/>
    </row>
    <row r="838" spans="8:9" ht="50.1" customHeight="1">
      <c r="H838" s="166"/>
      <c r="I838" s="163"/>
    </row>
    <row r="839" spans="8:9" ht="50.1" customHeight="1">
      <c r="H839" s="166"/>
      <c r="I839" s="163"/>
    </row>
    <row r="840" spans="8:9" ht="50.1" customHeight="1">
      <c r="H840" s="166"/>
      <c r="I840" s="163"/>
    </row>
    <row r="841" spans="8:9" ht="50.1" customHeight="1">
      <c r="H841" s="166"/>
      <c r="I841" s="163"/>
    </row>
    <row r="842" spans="8:9" ht="50.1" customHeight="1">
      <c r="H842" s="166"/>
      <c r="I842" s="163"/>
    </row>
    <row r="843" spans="8:9" ht="50.1" customHeight="1">
      <c r="H843" s="166"/>
      <c r="I843" s="163"/>
    </row>
    <row r="844" spans="8:9" ht="50.1" customHeight="1">
      <c r="H844" s="166"/>
      <c r="I844" s="163"/>
    </row>
    <row r="845" spans="8:9" ht="50.1" customHeight="1">
      <c r="H845" s="166"/>
      <c r="I845" s="163"/>
    </row>
    <row r="846" spans="8:9" ht="50.1" customHeight="1">
      <c r="H846" s="166"/>
      <c r="I846" s="163"/>
    </row>
    <row r="847" spans="8:9" ht="50.1" customHeight="1">
      <c r="H847" s="166"/>
      <c r="I847" s="163"/>
    </row>
    <row r="848" spans="8:9" ht="50.1" customHeight="1">
      <c r="H848" s="166"/>
      <c r="I848" s="163"/>
    </row>
    <row r="849" spans="8:9" ht="50.1" customHeight="1">
      <c r="H849" s="166"/>
      <c r="I849" s="163"/>
    </row>
    <row r="850" spans="8:9" ht="50.1" customHeight="1">
      <c r="H850" s="166"/>
      <c r="I850" s="163"/>
    </row>
    <row r="851" spans="8:9" ht="50.1" customHeight="1">
      <c r="H851" s="166"/>
      <c r="I851" s="163"/>
    </row>
    <row r="852" spans="8:9" ht="50.1" customHeight="1">
      <c r="H852" s="166"/>
      <c r="I852" s="163"/>
    </row>
    <row r="853" spans="8:9" ht="50.1" customHeight="1">
      <c r="H853" s="166"/>
      <c r="I853" s="163"/>
    </row>
    <row r="854" spans="8:9" ht="50.1" customHeight="1">
      <c r="H854" s="166"/>
      <c r="I854" s="163"/>
    </row>
    <row r="855" spans="8:9" ht="50.1" customHeight="1">
      <c r="H855" s="166"/>
      <c r="I855" s="163"/>
    </row>
    <row r="856" spans="8:9" ht="50.1" customHeight="1">
      <c r="H856" s="166"/>
      <c r="I856" s="163"/>
    </row>
    <row r="857" spans="8:9" ht="50.1" customHeight="1">
      <c r="H857" s="166"/>
      <c r="I857" s="163"/>
    </row>
    <row r="858" spans="8:9" ht="50.1" customHeight="1">
      <c r="H858" s="166"/>
      <c r="I858" s="163"/>
    </row>
    <row r="859" spans="8:9" ht="50.1" customHeight="1">
      <c r="H859" s="166"/>
      <c r="I859" s="163"/>
    </row>
    <row r="860" spans="8:9" ht="50.1" customHeight="1">
      <c r="H860" s="166"/>
      <c r="I860" s="163"/>
    </row>
    <row r="861" spans="8:9" ht="50.1" customHeight="1">
      <c r="H861" s="166"/>
      <c r="I861" s="163"/>
    </row>
    <row r="862" spans="8:9" ht="50.1" customHeight="1">
      <c r="H862" s="166"/>
      <c r="I862" s="163"/>
    </row>
    <row r="863" spans="8:9" ht="50.1" customHeight="1">
      <c r="H863" s="166"/>
      <c r="I863" s="163"/>
    </row>
    <row r="864" spans="8:9" ht="50.1" customHeight="1">
      <c r="H864" s="166"/>
      <c r="I864" s="163"/>
    </row>
    <row r="865" spans="8:9" ht="50.1" customHeight="1">
      <c r="H865" s="166"/>
      <c r="I865" s="163"/>
    </row>
    <row r="866" spans="8:9" ht="50.1" customHeight="1">
      <c r="H866" s="166"/>
      <c r="I866" s="163"/>
    </row>
    <row r="867" spans="8:9" ht="50.1" customHeight="1">
      <c r="H867" s="166"/>
      <c r="I867" s="163"/>
    </row>
    <row r="868" spans="8:9" ht="50.1" customHeight="1">
      <c r="H868" s="166"/>
      <c r="I868" s="163"/>
    </row>
    <row r="869" spans="8:9" ht="50.1" customHeight="1">
      <c r="H869" s="166"/>
      <c r="I869" s="163"/>
    </row>
    <row r="870" spans="8:9" ht="50.1" customHeight="1">
      <c r="H870" s="166"/>
      <c r="I870" s="163"/>
    </row>
    <row r="871" spans="8:9" ht="50.1" customHeight="1">
      <c r="H871" s="166"/>
      <c r="I871" s="163"/>
    </row>
    <row r="872" spans="8:9" ht="50.1" customHeight="1">
      <c r="H872" s="166"/>
      <c r="I872" s="163"/>
    </row>
    <row r="873" spans="8:9" ht="50.1" customHeight="1">
      <c r="H873" s="166"/>
      <c r="I873" s="163"/>
    </row>
    <row r="874" spans="8:9" ht="50.1" customHeight="1">
      <c r="H874" s="166"/>
      <c r="I874" s="163"/>
    </row>
    <row r="875" spans="8:9" ht="50.1" customHeight="1">
      <c r="H875" s="166"/>
      <c r="I875" s="163"/>
    </row>
    <row r="876" spans="8:9" ht="50.1" customHeight="1">
      <c r="H876" s="166"/>
      <c r="I876" s="163"/>
    </row>
    <row r="877" spans="8:9" ht="50.1" customHeight="1">
      <c r="H877" s="166"/>
      <c r="I877" s="163"/>
    </row>
    <row r="878" spans="8:9" ht="50.1" customHeight="1">
      <c r="H878" s="166"/>
      <c r="I878" s="163"/>
    </row>
    <row r="879" spans="8:9" ht="50.1" customHeight="1">
      <c r="H879" s="166"/>
      <c r="I879" s="163"/>
    </row>
    <row r="880" spans="8:9" ht="50.1" customHeight="1">
      <c r="H880" s="166"/>
      <c r="I880" s="163"/>
    </row>
    <row r="881" spans="8:9" ht="50.1" customHeight="1">
      <c r="H881" s="166"/>
      <c r="I881" s="163"/>
    </row>
    <row r="882" spans="8:9" ht="50.1" customHeight="1">
      <c r="H882" s="166"/>
      <c r="I882" s="163"/>
    </row>
    <row r="883" spans="8:9" ht="50.1" customHeight="1">
      <c r="H883" s="166"/>
      <c r="I883" s="163"/>
    </row>
    <row r="884" spans="8:9" ht="50.1" customHeight="1">
      <c r="H884" s="166"/>
      <c r="I884" s="163"/>
    </row>
    <row r="885" spans="8:9" ht="50.1" customHeight="1">
      <c r="H885" s="166"/>
      <c r="I885" s="163"/>
    </row>
    <row r="886" spans="8:9" ht="50.1" customHeight="1">
      <c r="H886" s="166"/>
      <c r="I886" s="163"/>
    </row>
    <row r="887" spans="8:9" ht="50.1" customHeight="1">
      <c r="H887" s="166"/>
      <c r="I887" s="163"/>
    </row>
    <row r="888" spans="8:9" ht="50.1" customHeight="1">
      <c r="H888" s="166"/>
      <c r="I888" s="163"/>
    </row>
    <row r="889" spans="8:9" ht="50.1" customHeight="1">
      <c r="H889" s="166"/>
      <c r="I889" s="163"/>
    </row>
    <row r="890" spans="8:9" ht="50.1" customHeight="1">
      <c r="H890" s="166"/>
      <c r="I890" s="163"/>
    </row>
    <row r="891" spans="8:9" ht="50.1" customHeight="1">
      <c r="H891" s="166"/>
      <c r="I891" s="163"/>
    </row>
    <row r="892" spans="8:9" ht="50.1" customHeight="1">
      <c r="H892" s="166"/>
      <c r="I892" s="163"/>
    </row>
    <row r="893" spans="8:9" ht="50.1" customHeight="1">
      <c r="H893" s="166"/>
      <c r="I893" s="163"/>
    </row>
    <row r="894" spans="8:9" ht="50.1" customHeight="1">
      <c r="H894" s="166"/>
      <c r="I894" s="163"/>
    </row>
    <row r="895" spans="8:9" ht="50.1" customHeight="1">
      <c r="H895" s="166"/>
      <c r="I895" s="163"/>
    </row>
    <row r="896" spans="8:9" ht="50.1" customHeight="1">
      <c r="H896" s="166"/>
      <c r="I896" s="163"/>
    </row>
    <row r="897" spans="8:9" ht="50.1" customHeight="1">
      <c r="H897" s="166"/>
      <c r="I897" s="163"/>
    </row>
    <row r="898" spans="8:9" ht="50.1" customHeight="1">
      <c r="H898" s="166"/>
      <c r="I898" s="163"/>
    </row>
    <row r="899" spans="8:9" ht="50.1" customHeight="1">
      <c r="H899" s="166"/>
      <c r="I899" s="163"/>
    </row>
    <row r="900" spans="8:9" ht="50.1" customHeight="1">
      <c r="H900" s="166"/>
      <c r="I900" s="163"/>
    </row>
    <row r="901" spans="8:9" ht="50.1" customHeight="1">
      <c r="H901" s="166"/>
      <c r="I901" s="163"/>
    </row>
    <row r="902" spans="8:9" ht="50.1" customHeight="1">
      <c r="H902" s="166"/>
      <c r="I902" s="163"/>
    </row>
    <row r="903" spans="8:9" ht="50.1" customHeight="1">
      <c r="H903" s="166"/>
      <c r="I903" s="163"/>
    </row>
    <row r="904" spans="8:9" ht="50.1" customHeight="1">
      <c r="H904" s="166"/>
      <c r="I904" s="163"/>
    </row>
    <row r="905" spans="8:9" ht="50.1" customHeight="1">
      <c r="H905" s="166"/>
      <c r="I905" s="163"/>
    </row>
    <row r="906" spans="8:9" ht="50.1" customHeight="1">
      <c r="H906" s="166"/>
      <c r="I906" s="163"/>
    </row>
    <row r="907" spans="8:9" ht="50.1" customHeight="1">
      <c r="H907" s="166"/>
      <c r="I907" s="163"/>
    </row>
    <row r="908" spans="8:9" ht="50.1" customHeight="1">
      <c r="H908" s="166"/>
      <c r="I908" s="163"/>
    </row>
    <row r="909" spans="8:9" ht="50.1" customHeight="1">
      <c r="H909" s="166"/>
      <c r="I909" s="163"/>
    </row>
    <row r="910" spans="8:9" ht="50.1" customHeight="1">
      <c r="H910" s="166"/>
      <c r="I910" s="163"/>
    </row>
    <row r="911" spans="8:9" ht="50.1" customHeight="1">
      <c r="H911" s="166"/>
      <c r="I911" s="163"/>
    </row>
    <row r="912" spans="8:9" ht="50.1" customHeight="1">
      <c r="H912" s="166"/>
      <c r="I912" s="163"/>
    </row>
    <row r="913" spans="8:9" ht="50.1" customHeight="1">
      <c r="H913" s="166"/>
      <c r="I913" s="163"/>
    </row>
    <row r="914" spans="8:9" ht="50.1" customHeight="1">
      <c r="H914" s="166"/>
      <c r="I914" s="163"/>
    </row>
    <row r="915" spans="8:9" ht="50.1" customHeight="1">
      <c r="H915" s="166"/>
      <c r="I915" s="163"/>
    </row>
    <row r="916" spans="8:9" ht="50.1" customHeight="1">
      <c r="H916" s="166"/>
      <c r="I916" s="163"/>
    </row>
    <row r="917" spans="8:9" ht="50.1" customHeight="1">
      <c r="H917" s="166"/>
      <c r="I917" s="163"/>
    </row>
    <row r="918" spans="8:9" ht="50.1" customHeight="1">
      <c r="H918" s="166"/>
      <c r="I918" s="163"/>
    </row>
    <row r="919" spans="8:9" ht="50.1" customHeight="1">
      <c r="H919" s="166"/>
      <c r="I919" s="163"/>
    </row>
    <row r="920" spans="8:9" ht="50.1" customHeight="1">
      <c r="H920" s="166"/>
      <c r="I920" s="163"/>
    </row>
    <row r="921" spans="8:9" ht="50.1" customHeight="1">
      <c r="H921" s="166"/>
      <c r="I921" s="163"/>
    </row>
    <row r="922" spans="8:9" ht="50.1" customHeight="1">
      <c r="H922" s="166"/>
      <c r="I922" s="163"/>
    </row>
    <row r="923" spans="8:9" ht="50.1" customHeight="1">
      <c r="H923" s="166"/>
      <c r="I923" s="163"/>
    </row>
    <row r="924" spans="8:9" ht="50.1" customHeight="1">
      <c r="H924" s="166"/>
      <c r="I924" s="163"/>
    </row>
    <row r="925" spans="8:9" ht="50.1" customHeight="1">
      <c r="H925" s="166"/>
      <c r="I925" s="163"/>
    </row>
    <row r="926" spans="8:9" ht="50.1" customHeight="1">
      <c r="H926" s="166"/>
      <c r="I926" s="163"/>
    </row>
    <row r="927" spans="8:9" ht="50.1" customHeight="1">
      <c r="H927" s="166"/>
      <c r="I927" s="163"/>
    </row>
    <row r="928" spans="8:9" ht="50.1" customHeight="1">
      <c r="H928" s="166"/>
      <c r="I928" s="163"/>
    </row>
    <row r="929" spans="8:9" ht="50.1" customHeight="1">
      <c r="H929" s="166"/>
      <c r="I929" s="163"/>
    </row>
    <row r="930" spans="8:9" ht="50.1" customHeight="1">
      <c r="H930" s="166"/>
      <c r="I930" s="163"/>
    </row>
    <row r="931" spans="8:9" ht="50.1" customHeight="1">
      <c r="H931" s="166"/>
      <c r="I931" s="163"/>
    </row>
    <row r="932" spans="8:9" ht="50.1" customHeight="1">
      <c r="H932" s="166"/>
      <c r="I932" s="163"/>
    </row>
    <row r="933" spans="8:9" ht="50.1" customHeight="1">
      <c r="H933" s="166"/>
      <c r="I933" s="163"/>
    </row>
    <row r="934" spans="8:9" ht="50.1" customHeight="1">
      <c r="H934" s="166"/>
      <c r="I934" s="163"/>
    </row>
    <row r="935" spans="8:9" ht="50.1" customHeight="1">
      <c r="H935" s="166"/>
      <c r="I935" s="163"/>
    </row>
    <row r="936" spans="8:9" ht="50.1" customHeight="1">
      <c r="H936" s="166"/>
      <c r="I936" s="163"/>
    </row>
    <row r="937" spans="8:9" ht="50.1" customHeight="1">
      <c r="H937" s="166"/>
      <c r="I937" s="163"/>
    </row>
    <row r="938" spans="8:9" ht="50.1" customHeight="1">
      <c r="H938" s="166"/>
      <c r="I938" s="163"/>
    </row>
    <row r="939" spans="8:9" ht="50.1" customHeight="1">
      <c r="H939" s="166"/>
      <c r="I939" s="163"/>
    </row>
    <row r="940" spans="8:9" ht="50.1" customHeight="1">
      <c r="H940" s="166"/>
      <c r="I940" s="163"/>
    </row>
    <row r="941" spans="8:9" ht="50.1" customHeight="1">
      <c r="H941" s="166"/>
      <c r="I941" s="163"/>
    </row>
    <row r="942" spans="8:9" ht="50.1" customHeight="1">
      <c r="H942" s="166"/>
      <c r="I942" s="163"/>
    </row>
    <row r="943" spans="8:9" ht="50.1" customHeight="1">
      <c r="H943" s="166"/>
      <c r="I943" s="163"/>
    </row>
    <row r="944" spans="8:9" ht="50.1" customHeight="1">
      <c r="H944" s="166"/>
      <c r="I944" s="163"/>
    </row>
    <row r="945" spans="8:9" ht="50.1" customHeight="1">
      <c r="H945" s="166"/>
      <c r="I945" s="163"/>
    </row>
    <row r="946" spans="8:9" ht="50.1" customHeight="1">
      <c r="H946" s="166"/>
      <c r="I946" s="163"/>
    </row>
    <row r="947" spans="8:9" ht="50.1" customHeight="1">
      <c r="H947" s="166"/>
      <c r="I947" s="163"/>
    </row>
    <row r="948" spans="8:9" ht="50.1" customHeight="1">
      <c r="H948" s="166"/>
      <c r="I948" s="163"/>
    </row>
    <row r="949" spans="8:9" ht="50.1" customHeight="1">
      <c r="H949" s="166"/>
      <c r="I949" s="163"/>
    </row>
    <row r="950" spans="8:9" ht="50.1" customHeight="1">
      <c r="H950" s="166"/>
      <c r="I950" s="163"/>
    </row>
    <row r="951" spans="8:9" ht="50.1" customHeight="1">
      <c r="H951" s="166"/>
      <c r="I951" s="163"/>
    </row>
    <row r="952" spans="8:9" ht="50.1" customHeight="1">
      <c r="H952" s="166"/>
      <c r="I952" s="163"/>
    </row>
    <row r="953" spans="8:9" ht="50.1" customHeight="1">
      <c r="H953" s="166"/>
      <c r="I953" s="163"/>
    </row>
    <row r="954" spans="8:9" ht="50.1" customHeight="1">
      <c r="H954" s="166"/>
      <c r="I954" s="163"/>
    </row>
    <row r="955" spans="8:9" ht="50.1" customHeight="1">
      <c r="H955" s="166"/>
      <c r="I955" s="163"/>
    </row>
    <row r="956" spans="8:9" ht="50.1" customHeight="1">
      <c r="H956" s="166"/>
      <c r="I956" s="163"/>
    </row>
    <row r="957" spans="8:9" ht="50.1" customHeight="1">
      <c r="H957" s="166"/>
      <c r="I957" s="163"/>
    </row>
    <row r="958" spans="8:9" ht="50.1" customHeight="1">
      <c r="H958" s="166"/>
      <c r="I958" s="163"/>
    </row>
    <row r="959" spans="8:9" ht="50.1" customHeight="1">
      <c r="H959" s="166"/>
      <c r="I959" s="163"/>
    </row>
    <row r="960" spans="8:9" ht="50.1" customHeight="1">
      <c r="H960" s="166"/>
      <c r="I960" s="163"/>
    </row>
    <row r="961" spans="8:9" ht="50.1" customHeight="1">
      <c r="H961" s="166"/>
      <c r="I961" s="163"/>
    </row>
    <row r="962" spans="8:9" ht="50.1" customHeight="1">
      <c r="H962" s="166"/>
      <c r="I962" s="163"/>
    </row>
    <row r="963" spans="8:9" ht="50.1" customHeight="1">
      <c r="H963" s="166"/>
      <c r="I963" s="163"/>
    </row>
    <row r="964" spans="8:9" ht="50.1" customHeight="1">
      <c r="H964" s="166"/>
      <c r="I964" s="163"/>
    </row>
    <row r="965" spans="8:9" ht="50.1" customHeight="1">
      <c r="H965" s="166"/>
      <c r="I965" s="163"/>
    </row>
    <row r="966" spans="8:9" ht="50.1" customHeight="1">
      <c r="H966" s="166"/>
      <c r="I966" s="163"/>
    </row>
    <row r="967" spans="8:9" ht="50.1" customHeight="1">
      <c r="H967" s="166"/>
      <c r="I967" s="163"/>
    </row>
    <row r="968" spans="8:9" ht="50.1" customHeight="1">
      <c r="H968" s="166"/>
      <c r="I968" s="163"/>
    </row>
    <row r="969" spans="8:9" ht="50.1" customHeight="1">
      <c r="H969" s="166"/>
      <c r="I969" s="163"/>
    </row>
    <row r="970" spans="8:9" ht="50.1" customHeight="1">
      <c r="H970" s="166"/>
      <c r="I970" s="163"/>
    </row>
    <row r="971" spans="8:9" ht="50.1" customHeight="1">
      <c r="H971" s="166"/>
      <c r="I971" s="163"/>
    </row>
    <row r="972" spans="8:9" ht="50.1" customHeight="1">
      <c r="H972" s="166"/>
      <c r="I972" s="163"/>
    </row>
    <row r="973" spans="8:9" ht="50.1" customHeight="1">
      <c r="H973" s="166"/>
      <c r="I973" s="163"/>
    </row>
    <row r="974" spans="8:9" ht="50.1" customHeight="1">
      <c r="H974" s="166"/>
      <c r="I974" s="163"/>
    </row>
    <row r="975" spans="8:9" ht="50.1" customHeight="1">
      <c r="H975" s="166"/>
      <c r="I975" s="163"/>
    </row>
    <row r="976" spans="8:9" ht="50.1" customHeight="1">
      <c r="H976" s="166"/>
      <c r="I976" s="163"/>
    </row>
    <row r="977" spans="8:9" ht="50.1" customHeight="1">
      <c r="H977" s="166"/>
      <c r="I977" s="163"/>
    </row>
    <row r="978" spans="8:9" ht="50.1" customHeight="1">
      <c r="H978" s="166"/>
      <c r="I978" s="163"/>
    </row>
    <row r="979" spans="8:9" ht="50.1" customHeight="1">
      <c r="H979" s="166"/>
      <c r="I979" s="163"/>
    </row>
    <row r="980" spans="8:9" ht="50.1" customHeight="1">
      <c r="H980" s="166"/>
      <c r="I980" s="163"/>
    </row>
    <row r="981" spans="8:9" ht="50.1" customHeight="1">
      <c r="H981" s="166"/>
      <c r="I981" s="163"/>
    </row>
    <row r="982" spans="8:9" ht="50.1" customHeight="1">
      <c r="H982" s="166"/>
      <c r="I982" s="163"/>
    </row>
    <row r="983" spans="8:9" ht="50.1" customHeight="1">
      <c r="H983" s="166"/>
      <c r="I983" s="163"/>
    </row>
    <row r="984" spans="8:9" ht="50.1" customHeight="1">
      <c r="H984" s="166"/>
      <c r="I984" s="163"/>
    </row>
    <row r="985" spans="8:9" ht="50.1" customHeight="1">
      <c r="H985" s="166"/>
      <c r="I985" s="163"/>
    </row>
    <row r="986" spans="8:9" ht="50.1" customHeight="1">
      <c r="H986" s="166"/>
      <c r="I986" s="163"/>
    </row>
    <row r="987" spans="8:9" ht="50.1" customHeight="1">
      <c r="H987" s="166"/>
      <c r="I987" s="163"/>
    </row>
    <row r="988" spans="8:9" ht="50.1" customHeight="1">
      <c r="H988" s="166"/>
      <c r="I988" s="163"/>
    </row>
    <row r="989" spans="8:9" ht="50.1" customHeight="1">
      <c r="H989" s="166"/>
      <c r="I989" s="163"/>
    </row>
    <row r="990" spans="8:9" ht="50.1" customHeight="1">
      <c r="H990" s="166"/>
      <c r="I990" s="163"/>
    </row>
    <row r="991" spans="8:9" ht="50.1" customHeight="1">
      <c r="H991" s="166"/>
      <c r="I991" s="163"/>
    </row>
    <row r="992" spans="8:9" ht="50.1" customHeight="1">
      <c r="H992" s="166"/>
      <c r="I992" s="163"/>
    </row>
    <row r="993" spans="8:9" ht="50.1" customHeight="1">
      <c r="H993" s="166"/>
      <c r="I993" s="163"/>
    </row>
    <row r="994" spans="8:9" ht="50.1" customHeight="1">
      <c r="H994" s="166"/>
      <c r="I994" s="163"/>
    </row>
    <row r="995" spans="8:9" ht="50.1" customHeight="1"/>
    <row r="996" spans="8:9" ht="50.1" customHeight="1"/>
    <row r="997" spans="8:9" ht="50.1" customHeight="1"/>
    <row r="998" spans="8:9" ht="50.1" customHeight="1"/>
  </sheetData>
  <mergeCells count="4">
    <mergeCell ref="A1:H1"/>
    <mergeCell ref="C3:H3"/>
    <mergeCell ref="C4:H4"/>
    <mergeCell ref="C5:H5"/>
  </mergeCells>
  <phoneticPr fontId="12" type="noConversion"/>
  <pageMargins left="0.7" right="0.7" top="0.75" bottom="0.75" header="0" footer="0"/>
  <pageSetup paperSize="9" scale="33" orientation="portrait" r:id="rId1"/>
  <colBreaks count="1" manualBreakCount="1">
    <brk id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菜單→請菜名都修改這個</vt:lpstr>
      <vt:lpstr>食材明細KEY這裡</vt:lpstr>
      <vt:lpstr>素食</vt:lpstr>
      <vt:lpstr>食材明細KEY這裡!Print_Area</vt:lpstr>
      <vt:lpstr>素食!Print_Area</vt:lpstr>
      <vt:lpstr>菜單→請菜名都修改這個!Print_Area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G500</dc:creator>
  <cp:lastModifiedBy>BKY</cp:lastModifiedBy>
  <cp:lastPrinted>2023-03-01T05:18:47Z</cp:lastPrinted>
  <dcterms:created xsi:type="dcterms:W3CDTF">2015-07-08T00:45:38Z</dcterms:created>
  <dcterms:modified xsi:type="dcterms:W3CDTF">2023-03-08T03:05:40Z</dcterms:modified>
</cp:coreProperties>
</file>