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cmes128\Desktop\"/>
    </mc:Choice>
  </mc:AlternateContent>
  <xr:revisionPtr revIDLastSave="0" documentId="8_{54FDF7A9-FEF8-4007-A9AA-6F5D2D04DB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菜單→請菜名都修改這個" sheetId="1" r:id="rId1"/>
    <sheet name="食材明細KEY這裡" sheetId="2" r:id="rId2"/>
    <sheet name="素食" sheetId="3" r:id="rId3"/>
  </sheets>
  <definedNames>
    <definedName name="_xlnm._FilterDatabase" localSheetId="1" hidden="1">食材明細KEY這裡!$A$3:$L$1127</definedName>
    <definedName name="_xlnm.Print_Area" localSheetId="1">食材明細KEY這裡!$A$1:$J$1127</definedName>
    <definedName name="_xlnm.Print_Area" localSheetId="2">素食!$A$1:$H$25</definedName>
    <definedName name="_xlnm.Print_Area" localSheetId="0">菜單→請菜名都修改這個!$A$1:$H$25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3" i="2" l="1"/>
  <c r="B893" i="2" l="1"/>
  <c r="B995" i="2" l="1"/>
  <c r="B382" i="2"/>
  <c r="B832" i="2" l="1"/>
  <c r="B372" i="2"/>
  <c r="B1087" i="2" l="1"/>
  <c r="B1077" i="2"/>
  <c r="B1046" i="2"/>
  <c r="B474" i="2" l="1"/>
  <c r="G48" i="2" l="1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7" i="2"/>
  <c r="G838" i="2"/>
  <c r="G839" i="2"/>
  <c r="G840" i="2"/>
  <c r="G841" i="2"/>
  <c r="G842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5" i="2" l="1"/>
  <c r="G6" i="2"/>
  <c r="G7" i="2"/>
  <c r="G8" i="2"/>
  <c r="G9" i="2"/>
  <c r="G10" i="2"/>
  <c r="G11" i="2"/>
  <c r="G12" i="2"/>
  <c r="G13" i="2"/>
  <c r="G14" i="2"/>
  <c r="D96" i="2" l="1"/>
  <c r="D86" i="2"/>
  <c r="D76" i="2"/>
  <c r="D56" i="2"/>
  <c r="C56" i="2" s="1"/>
  <c r="C66" i="2" s="1"/>
  <c r="D66" i="2"/>
  <c r="I106" i="2"/>
  <c r="J106" i="2" s="1"/>
  <c r="D106" i="2"/>
  <c r="C106" i="2" s="1"/>
  <c r="I105" i="2"/>
  <c r="I104" i="2"/>
  <c r="I103" i="2"/>
  <c r="I102" i="2"/>
  <c r="I101" i="2"/>
  <c r="I100" i="2"/>
  <c r="I99" i="2"/>
  <c r="I98" i="2"/>
  <c r="I97" i="2"/>
  <c r="L96" i="2"/>
  <c r="I96" i="2"/>
  <c r="B96" i="2"/>
  <c r="I95" i="2"/>
  <c r="I94" i="2"/>
  <c r="I93" i="2"/>
  <c r="I92" i="2"/>
  <c r="I91" i="2"/>
  <c r="I90" i="2"/>
  <c r="I89" i="2"/>
  <c r="I88" i="2"/>
  <c r="I87" i="2"/>
  <c r="L86" i="2"/>
  <c r="I86" i="2"/>
  <c r="B86" i="2"/>
  <c r="I85" i="2"/>
  <c r="I84" i="2"/>
  <c r="I83" i="2"/>
  <c r="I82" i="2"/>
  <c r="I81" i="2"/>
  <c r="I80" i="2"/>
  <c r="I79" i="2"/>
  <c r="I78" i="2"/>
  <c r="I77" i="2"/>
  <c r="L76" i="2"/>
  <c r="I76" i="2"/>
  <c r="B76" i="2"/>
  <c r="I75" i="2"/>
  <c r="I74" i="2"/>
  <c r="I73" i="2"/>
  <c r="I72" i="2"/>
  <c r="I71" i="2"/>
  <c r="I70" i="2"/>
  <c r="I69" i="2"/>
  <c r="I68" i="2"/>
  <c r="I67" i="2"/>
  <c r="L66" i="2"/>
  <c r="I66" i="2"/>
  <c r="B66" i="2"/>
  <c r="I65" i="2"/>
  <c r="I64" i="2"/>
  <c r="I63" i="2"/>
  <c r="I62" i="2"/>
  <c r="I61" i="2"/>
  <c r="I60" i="2"/>
  <c r="I59" i="2"/>
  <c r="I58" i="2"/>
  <c r="I57" i="2"/>
  <c r="L56" i="2"/>
  <c r="I56" i="2"/>
  <c r="B56" i="2"/>
  <c r="E33" i="3"/>
  <c r="Q11" i="3"/>
  <c r="Q10" i="3"/>
  <c r="Q9" i="3"/>
  <c r="Q8" i="3"/>
  <c r="Q7" i="3"/>
  <c r="Q6" i="3"/>
  <c r="Q5" i="3"/>
  <c r="Q3" i="3"/>
  <c r="J66" i="2" l="1"/>
  <c r="J56" i="2"/>
  <c r="J86" i="2"/>
  <c r="J76" i="2"/>
  <c r="J96" i="2"/>
  <c r="B740" i="2"/>
  <c r="B638" i="2"/>
  <c r="B577" i="2"/>
  <c r="B525" i="2"/>
  <c r="B433" i="2"/>
  <c r="B423" i="2"/>
  <c r="B413" i="2"/>
  <c r="B883" i="2" l="1"/>
  <c r="B873" i="2"/>
  <c r="D913" i="2"/>
  <c r="D903" i="2"/>
  <c r="D893" i="2"/>
  <c r="D883" i="2"/>
  <c r="D873" i="2"/>
  <c r="C873" i="2" s="1"/>
  <c r="C883" i="2" s="1"/>
  <c r="I923" i="2"/>
  <c r="D923" i="2"/>
  <c r="I922" i="2"/>
  <c r="I921" i="2"/>
  <c r="I920" i="2"/>
  <c r="I919" i="2"/>
  <c r="I918" i="2"/>
  <c r="I917" i="2"/>
  <c r="J923" i="2" s="1"/>
  <c r="I916" i="2"/>
  <c r="I915" i="2"/>
  <c r="L914" i="2"/>
  <c r="I914" i="2"/>
  <c r="L913" i="2"/>
  <c r="I913" i="2"/>
  <c r="B913" i="2"/>
  <c r="I912" i="2"/>
  <c r="I911" i="2"/>
  <c r="I910" i="2"/>
  <c r="I909" i="2"/>
  <c r="I908" i="2"/>
  <c r="I907" i="2"/>
  <c r="I906" i="2"/>
  <c r="I905" i="2"/>
  <c r="L904" i="2"/>
  <c r="I904" i="2"/>
  <c r="L903" i="2"/>
  <c r="I903" i="2"/>
  <c r="B903" i="2"/>
  <c r="I902" i="2"/>
  <c r="I901" i="2"/>
  <c r="I900" i="2"/>
  <c r="I899" i="2"/>
  <c r="I898" i="2"/>
  <c r="I897" i="2"/>
  <c r="I896" i="2"/>
  <c r="I895" i="2"/>
  <c r="L894" i="2"/>
  <c r="I894" i="2"/>
  <c r="L893" i="2"/>
  <c r="I893" i="2"/>
  <c r="I892" i="2"/>
  <c r="I891" i="2"/>
  <c r="I890" i="2"/>
  <c r="I889" i="2"/>
  <c r="I888" i="2"/>
  <c r="I887" i="2"/>
  <c r="I886" i="2"/>
  <c r="I885" i="2"/>
  <c r="L884" i="2"/>
  <c r="I884" i="2"/>
  <c r="L883" i="2"/>
  <c r="I883" i="2"/>
  <c r="I882" i="2"/>
  <c r="I881" i="2"/>
  <c r="I880" i="2"/>
  <c r="I879" i="2"/>
  <c r="I878" i="2"/>
  <c r="I877" i="2"/>
  <c r="I876" i="2"/>
  <c r="I875" i="2"/>
  <c r="L874" i="2"/>
  <c r="I874" i="2"/>
  <c r="L873" i="2"/>
  <c r="I873" i="2"/>
  <c r="J893" i="2" l="1"/>
  <c r="J883" i="2"/>
  <c r="J913" i="2"/>
  <c r="J903" i="2"/>
  <c r="B730" i="2"/>
  <c r="B720" i="2"/>
  <c r="B504" i="2" l="1"/>
  <c r="B679" i="2" l="1"/>
  <c r="B689" i="2"/>
  <c r="D514" i="2" l="1"/>
  <c r="D504" i="2"/>
  <c r="D494" i="2"/>
  <c r="D484" i="2"/>
  <c r="D474" i="2"/>
  <c r="D464" i="2"/>
  <c r="C464" i="2" s="1"/>
  <c r="D413" i="2"/>
  <c r="C413" i="2" s="1"/>
  <c r="B781" i="2" l="1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1120" i="2"/>
  <c r="G1121" i="2"/>
  <c r="G1122" i="2"/>
  <c r="G1123" i="2"/>
  <c r="G1124" i="2"/>
  <c r="G1125" i="2"/>
  <c r="G1126" i="2"/>
  <c r="G1127" i="2"/>
  <c r="B842" i="2" l="1"/>
  <c r="B822" i="2" l="1"/>
  <c r="B628" i="2" l="1"/>
  <c r="B618" i="2"/>
  <c r="B985" i="2" l="1"/>
  <c r="D127" i="2" l="1"/>
  <c r="D25" i="2" l="1"/>
  <c r="D934" i="2" l="1"/>
  <c r="B975" i="2" l="1"/>
  <c r="I279" i="2" l="1"/>
  <c r="I133" i="2"/>
  <c r="D15" i="2"/>
  <c r="D832" i="2" l="1"/>
  <c r="D985" i="2"/>
  <c r="D1036" i="2" l="1"/>
  <c r="I1081" i="2" l="1"/>
  <c r="I836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330" i="2"/>
  <c r="I217" i="2"/>
  <c r="I169" i="2"/>
  <c r="I166" i="2"/>
  <c r="D249" i="2"/>
  <c r="D239" i="2"/>
  <c r="D229" i="2"/>
  <c r="D219" i="2"/>
  <c r="D209" i="2"/>
  <c r="C209" i="2" s="1"/>
  <c r="C219" i="2" s="1"/>
  <c r="I257" i="2"/>
  <c r="J259" i="2" s="1"/>
  <c r="D259" i="2"/>
  <c r="I256" i="2"/>
  <c r="I255" i="2"/>
  <c r="I254" i="2"/>
  <c r="I253" i="2"/>
  <c r="I252" i="2"/>
  <c r="I251" i="2"/>
  <c r="I250" i="2"/>
  <c r="I249" i="2"/>
  <c r="L250" i="2"/>
  <c r="I248" i="2"/>
  <c r="L249" i="2"/>
  <c r="I247" i="2"/>
  <c r="B249" i="2"/>
  <c r="I246" i="2"/>
  <c r="I245" i="2"/>
  <c r="I244" i="2"/>
  <c r="I243" i="2"/>
  <c r="I242" i="2"/>
  <c r="I241" i="2"/>
  <c r="I240" i="2"/>
  <c r="I239" i="2"/>
  <c r="L240" i="2"/>
  <c r="I238" i="2"/>
  <c r="L239" i="2"/>
  <c r="I237" i="2"/>
  <c r="B239" i="2"/>
  <c r="I236" i="2"/>
  <c r="I235" i="2"/>
  <c r="I234" i="2"/>
  <c r="I233" i="2"/>
  <c r="I232" i="2"/>
  <c r="I231" i="2"/>
  <c r="I230" i="2"/>
  <c r="I229" i="2"/>
  <c r="L230" i="2"/>
  <c r="I228" i="2"/>
  <c r="L229" i="2"/>
  <c r="I227" i="2"/>
  <c r="B229" i="2"/>
  <c r="I226" i="2"/>
  <c r="I225" i="2"/>
  <c r="I224" i="2"/>
  <c r="I223" i="2"/>
  <c r="I222" i="2"/>
  <c r="I221" i="2"/>
  <c r="I220" i="2"/>
  <c r="I219" i="2"/>
  <c r="L220" i="2"/>
  <c r="I218" i="2"/>
  <c r="L219" i="2"/>
  <c r="B219" i="2"/>
  <c r="I216" i="2"/>
  <c r="I215" i="2"/>
  <c r="I214" i="2"/>
  <c r="I213" i="2"/>
  <c r="I212" i="2"/>
  <c r="I211" i="2"/>
  <c r="I210" i="2"/>
  <c r="I209" i="2"/>
  <c r="L210" i="2"/>
  <c r="I208" i="2"/>
  <c r="L209" i="2"/>
  <c r="I207" i="2"/>
  <c r="B209" i="2"/>
  <c r="D198" i="2"/>
  <c r="D188" i="2"/>
  <c r="D178" i="2"/>
  <c r="D168" i="2"/>
  <c r="D158" i="2"/>
  <c r="C158" i="2" s="1"/>
  <c r="C168" i="2" s="1"/>
  <c r="D157" i="2"/>
  <c r="I206" i="2"/>
  <c r="J208" i="2" s="1"/>
  <c r="D208" i="2"/>
  <c r="I205" i="2"/>
  <c r="I204" i="2"/>
  <c r="I203" i="2"/>
  <c r="I202" i="2"/>
  <c r="I201" i="2"/>
  <c r="I200" i="2"/>
  <c r="I199" i="2"/>
  <c r="I198" i="2"/>
  <c r="L199" i="2"/>
  <c r="I197" i="2"/>
  <c r="L198" i="2"/>
  <c r="I196" i="2"/>
  <c r="B198" i="2"/>
  <c r="I195" i="2"/>
  <c r="I194" i="2"/>
  <c r="I193" i="2"/>
  <c r="I192" i="2"/>
  <c r="I191" i="2"/>
  <c r="I190" i="2"/>
  <c r="I189" i="2"/>
  <c r="I188" i="2"/>
  <c r="L189" i="2"/>
  <c r="I187" i="2"/>
  <c r="L188" i="2"/>
  <c r="I186" i="2"/>
  <c r="B188" i="2"/>
  <c r="I185" i="2"/>
  <c r="I184" i="2"/>
  <c r="I183" i="2"/>
  <c r="I182" i="2"/>
  <c r="I181" i="2"/>
  <c r="I180" i="2"/>
  <c r="I179" i="2"/>
  <c r="I178" i="2"/>
  <c r="L179" i="2"/>
  <c r="I177" i="2"/>
  <c r="L178" i="2"/>
  <c r="I176" i="2"/>
  <c r="B178" i="2"/>
  <c r="I175" i="2"/>
  <c r="I174" i="2"/>
  <c r="I173" i="2"/>
  <c r="I172" i="2"/>
  <c r="I171" i="2"/>
  <c r="I170" i="2"/>
  <c r="I168" i="2"/>
  <c r="L169" i="2"/>
  <c r="I167" i="2"/>
  <c r="L168" i="2"/>
  <c r="B168" i="2"/>
  <c r="I165" i="2"/>
  <c r="I164" i="2"/>
  <c r="I163" i="2"/>
  <c r="I162" i="2"/>
  <c r="I161" i="2"/>
  <c r="I160" i="2"/>
  <c r="I159" i="2"/>
  <c r="I158" i="2"/>
  <c r="L159" i="2"/>
  <c r="I157" i="2"/>
  <c r="L158" i="2"/>
  <c r="I156" i="2"/>
  <c r="B158" i="2"/>
  <c r="D147" i="2"/>
  <c r="D137" i="2"/>
  <c r="D117" i="2"/>
  <c r="D107" i="2"/>
  <c r="C107" i="2" s="1"/>
  <c r="C117" i="2" s="1"/>
  <c r="I117" i="2" s="1"/>
  <c r="B107" i="2"/>
  <c r="I107" i="2"/>
  <c r="L107" i="2"/>
  <c r="I108" i="2"/>
  <c r="I109" i="2"/>
  <c r="I110" i="2"/>
  <c r="I111" i="2"/>
  <c r="I112" i="2"/>
  <c r="I113" i="2"/>
  <c r="I114" i="2"/>
  <c r="I115" i="2"/>
  <c r="I116" i="2"/>
  <c r="B117" i="2"/>
  <c r="L117" i="2"/>
  <c r="I118" i="2"/>
  <c r="I119" i="2"/>
  <c r="I120" i="2"/>
  <c r="I121" i="2"/>
  <c r="I122" i="2"/>
  <c r="I123" i="2"/>
  <c r="I124" i="2"/>
  <c r="I125" i="2"/>
  <c r="I126" i="2"/>
  <c r="B127" i="2"/>
  <c r="I127" i="2"/>
  <c r="L127" i="2"/>
  <c r="I128" i="2"/>
  <c r="I129" i="2"/>
  <c r="I130" i="2"/>
  <c r="I131" i="2"/>
  <c r="I132" i="2"/>
  <c r="I134" i="2"/>
  <c r="B137" i="2"/>
  <c r="I135" i="2"/>
  <c r="L137" i="2"/>
  <c r="I136" i="2"/>
  <c r="I137" i="2"/>
  <c r="I138" i="2"/>
  <c r="I139" i="2"/>
  <c r="I140" i="2"/>
  <c r="I141" i="2"/>
  <c r="I142" i="2"/>
  <c r="I143" i="2"/>
  <c r="I144" i="2"/>
  <c r="B147" i="2"/>
  <c r="I145" i="2"/>
  <c r="L147" i="2"/>
  <c r="I146" i="2"/>
  <c r="I147" i="2"/>
  <c r="I148" i="2"/>
  <c r="I149" i="2"/>
  <c r="I150" i="2"/>
  <c r="I151" i="2"/>
  <c r="I152" i="2"/>
  <c r="I153" i="2"/>
  <c r="I154" i="2"/>
  <c r="I155" i="2"/>
  <c r="J157" i="2" s="1"/>
  <c r="I775" i="2"/>
  <c r="I468" i="2"/>
  <c r="D55" i="2"/>
  <c r="D45" i="2"/>
  <c r="D35" i="2"/>
  <c r="D5" i="2"/>
  <c r="C5" i="2" s="1"/>
  <c r="C15" i="2" s="1"/>
  <c r="I15" i="2" s="1"/>
  <c r="P7" i="1"/>
  <c r="P6" i="1"/>
  <c r="P5" i="1"/>
  <c r="P3" i="1"/>
  <c r="I1127" i="2"/>
  <c r="I1126" i="2"/>
  <c r="I1125" i="2"/>
  <c r="I1124" i="2"/>
  <c r="I1123" i="2"/>
  <c r="I1122" i="2"/>
  <c r="I1121" i="2"/>
  <c r="J1127" i="2" s="1"/>
  <c r="D1127" i="2"/>
  <c r="I1120" i="2"/>
  <c r="I1119" i="2"/>
  <c r="I1118" i="2"/>
  <c r="I1117" i="2"/>
  <c r="I1116" i="2"/>
  <c r="I1115" i="2"/>
  <c r="I1114" i="2"/>
  <c r="I1113" i="2"/>
  <c r="L1118" i="2"/>
  <c r="I1112" i="2"/>
  <c r="L1117" i="2"/>
  <c r="I1111" i="2"/>
  <c r="D1117" i="2"/>
  <c r="B1117" i="2"/>
  <c r="I1110" i="2"/>
  <c r="I1109" i="2"/>
  <c r="I1108" i="2"/>
  <c r="I1107" i="2"/>
  <c r="I1106" i="2"/>
  <c r="I1105" i="2"/>
  <c r="I1104" i="2"/>
  <c r="I1103" i="2"/>
  <c r="L1108" i="2"/>
  <c r="I1102" i="2"/>
  <c r="L1107" i="2"/>
  <c r="I1101" i="2"/>
  <c r="D1107" i="2"/>
  <c r="B1107" i="2"/>
  <c r="I1100" i="2"/>
  <c r="I1099" i="2"/>
  <c r="I1098" i="2"/>
  <c r="I1097" i="2"/>
  <c r="I1096" i="2"/>
  <c r="I1095" i="2"/>
  <c r="I1094" i="2"/>
  <c r="I1093" i="2"/>
  <c r="L1098" i="2"/>
  <c r="I1092" i="2"/>
  <c r="L1097" i="2"/>
  <c r="I1091" i="2"/>
  <c r="D1097" i="2"/>
  <c r="B1097" i="2"/>
  <c r="I1090" i="2"/>
  <c r="I1089" i="2"/>
  <c r="I1088" i="2"/>
  <c r="I1087" i="2"/>
  <c r="I1086" i="2"/>
  <c r="I1085" i="2"/>
  <c r="I1084" i="2"/>
  <c r="I1083" i="2"/>
  <c r="L1088" i="2"/>
  <c r="I1082" i="2"/>
  <c r="L1087" i="2"/>
  <c r="D1087" i="2"/>
  <c r="I1080" i="2"/>
  <c r="I1079" i="2"/>
  <c r="I1078" i="2"/>
  <c r="I1077" i="2"/>
  <c r="I1076" i="2"/>
  <c r="I1075" i="2"/>
  <c r="I1074" i="2"/>
  <c r="I1073" i="2"/>
  <c r="L1078" i="2"/>
  <c r="I1072" i="2"/>
  <c r="L1077" i="2"/>
  <c r="I1071" i="2"/>
  <c r="D1077" i="2"/>
  <c r="C1077" i="2" s="1"/>
  <c r="C1087" i="2" s="1"/>
  <c r="I1070" i="2"/>
  <c r="J1076" i="2" s="1"/>
  <c r="D1076" i="2"/>
  <c r="I1069" i="2"/>
  <c r="I1068" i="2"/>
  <c r="I1067" i="2"/>
  <c r="I1066" i="2"/>
  <c r="I1065" i="2"/>
  <c r="I1064" i="2"/>
  <c r="I1063" i="2"/>
  <c r="I1062" i="2"/>
  <c r="L1067" i="2"/>
  <c r="I1061" i="2"/>
  <c r="L1066" i="2"/>
  <c r="I1060" i="2"/>
  <c r="D1066" i="2"/>
  <c r="B1066" i="2"/>
  <c r="I1059" i="2"/>
  <c r="I1058" i="2"/>
  <c r="I1057" i="2"/>
  <c r="I1056" i="2"/>
  <c r="I1055" i="2"/>
  <c r="I1054" i="2"/>
  <c r="I1053" i="2"/>
  <c r="I1052" i="2"/>
  <c r="L1057" i="2"/>
  <c r="I1051" i="2"/>
  <c r="L1056" i="2"/>
  <c r="I1050" i="2"/>
  <c r="D1056" i="2"/>
  <c r="B1056" i="2"/>
  <c r="I1049" i="2"/>
  <c r="I1048" i="2"/>
  <c r="I1047" i="2"/>
  <c r="I1046" i="2"/>
  <c r="I1045" i="2"/>
  <c r="I1044" i="2"/>
  <c r="I1043" i="2"/>
  <c r="I1042" i="2"/>
  <c r="L1047" i="2"/>
  <c r="I1041" i="2"/>
  <c r="L1046" i="2"/>
  <c r="I1040" i="2"/>
  <c r="D1046" i="2"/>
  <c r="I1039" i="2"/>
  <c r="I1038" i="2"/>
  <c r="I1037" i="2"/>
  <c r="I1036" i="2"/>
  <c r="I1035" i="2"/>
  <c r="I1034" i="2"/>
  <c r="I1033" i="2"/>
  <c r="I1032" i="2"/>
  <c r="L1037" i="2"/>
  <c r="I1031" i="2"/>
  <c r="L1036" i="2"/>
  <c r="I1030" i="2"/>
  <c r="B1036" i="2"/>
  <c r="I1029" i="2"/>
  <c r="I1028" i="2"/>
  <c r="I1027" i="2"/>
  <c r="I1026" i="2"/>
  <c r="I1025" i="2"/>
  <c r="I1024" i="2"/>
  <c r="I1023" i="2"/>
  <c r="I1022" i="2"/>
  <c r="L1027" i="2"/>
  <c r="I1021" i="2"/>
  <c r="L1026" i="2"/>
  <c r="I1020" i="2"/>
  <c r="D1026" i="2"/>
  <c r="C1026" i="2" s="1"/>
  <c r="C1036" i="2" s="1"/>
  <c r="B1026" i="2"/>
  <c r="I1019" i="2"/>
  <c r="J1025" i="2" s="1"/>
  <c r="D1025" i="2"/>
  <c r="I1018" i="2"/>
  <c r="I1017" i="2"/>
  <c r="I1016" i="2"/>
  <c r="I1015" i="2"/>
  <c r="I1014" i="2"/>
  <c r="I1013" i="2"/>
  <c r="I1012" i="2"/>
  <c r="I1011" i="2"/>
  <c r="L1016" i="2"/>
  <c r="I1010" i="2"/>
  <c r="L1015" i="2"/>
  <c r="I1009" i="2"/>
  <c r="D1015" i="2"/>
  <c r="B1015" i="2"/>
  <c r="I1008" i="2"/>
  <c r="I1007" i="2"/>
  <c r="I1006" i="2"/>
  <c r="I1005" i="2"/>
  <c r="I1004" i="2"/>
  <c r="I1003" i="2"/>
  <c r="I1002" i="2"/>
  <c r="I1001" i="2"/>
  <c r="L1006" i="2"/>
  <c r="I1000" i="2"/>
  <c r="L1005" i="2"/>
  <c r="I999" i="2"/>
  <c r="D1005" i="2"/>
  <c r="B1005" i="2"/>
  <c r="I998" i="2"/>
  <c r="I997" i="2"/>
  <c r="I996" i="2"/>
  <c r="I995" i="2"/>
  <c r="I994" i="2"/>
  <c r="I993" i="2"/>
  <c r="I992" i="2"/>
  <c r="I991" i="2"/>
  <c r="L996" i="2"/>
  <c r="I990" i="2"/>
  <c r="L995" i="2"/>
  <c r="I989" i="2"/>
  <c r="D995" i="2"/>
  <c r="I988" i="2"/>
  <c r="I987" i="2"/>
  <c r="I986" i="2"/>
  <c r="I985" i="2"/>
  <c r="I984" i="2"/>
  <c r="I983" i="2"/>
  <c r="I982" i="2"/>
  <c r="I981" i="2"/>
  <c r="L986" i="2"/>
  <c r="I980" i="2"/>
  <c r="L985" i="2"/>
  <c r="I979" i="2"/>
  <c r="I978" i="2"/>
  <c r="I977" i="2"/>
  <c r="I976" i="2"/>
  <c r="I975" i="2"/>
  <c r="I974" i="2"/>
  <c r="I973" i="2"/>
  <c r="I972" i="2"/>
  <c r="I971" i="2"/>
  <c r="L976" i="2"/>
  <c r="I970" i="2"/>
  <c r="L975" i="2"/>
  <c r="I969" i="2"/>
  <c r="D975" i="2"/>
  <c r="C975" i="2" s="1"/>
  <c r="C985" i="2" s="1"/>
  <c r="I968" i="2"/>
  <c r="J974" i="2" s="1"/>
  <c r="D974" i="2"/>
  <c r="I967" i="2"/>
  <c r="I966" i="2"/>
  <c r="I965" i="2"/>
  <c r="I964" i="2"/>
  <c r="I963" i="2"/>
  <c r="I962" i="2"/>
  <c r="I961" i="2"/>
  <c r="I960" i="2"/>
  <c r="L965" i="2"/>
  <c r="I959" i="2"/>
  <c r="L964" i="2"/>
  <c r="I958" i="2"/>
  <c r="D964" i="2"/>
  <c r="B964" i="2"/>
  <c r="I957" i="2"/>
  <c r="I956" i="2"/>
  <c r="I955" i="2"/>
  <c r="I954" i="2"/>
  <c r="I953" i="2"/>
  <c r="I952" i="2"/>
  <c r="I951" i="2"/>
  <c r="I950" i="2"/>
  <c r="L955" i="2"/>
  <c r="I949" i="2"/>
  <c r="L954" i="2"/>
  <c r="I948" i="2"/>
  <c r="D954" i="2"/>
  <c r="B954" i="2"/>
  <c r="I947" i="2"/>
  <c r="I946" i="2"/>
  <c r="I945" i="2"/>
  <c r="I944" i="2"/>
  <c r="I943" i="2"/>
  <c r="I942" i="2"/>
  <c r="I941" i="2"/>
  <c r="I940" i="2"/>
  <c r="L945" i="2"/>
  <c r="I939" i="2"/>
  <c r="L944" i="2"/>
  <c r="I938" i="2"/>
  <c r="D944" i="2"/>
  <c r="B944" i="2"/>
  <c r="I937" i="2"/>
  <c r="I936" i="2"/>
  <c r="I935" i="2"/>
  <c r="I934" i="2"/>
  <c r="I933" i="2"/>
  <c r="I932" i="2"/>
  <c r="I931" i="2"/>
  <c r="I930" i="2"/>
  <c r="L935" i="2"/>
  <c r="I929" i="2"/>
  <c r="L934" i="2"/>
  <c r="I928" i="2"/>
  <c r="B934" i="2"/>
  <c r="I927" i="2"/>
  <c r="I926" i="2"/>
  <c r="I925" i="2"/>
  <c r="I924" i="2"/>
  <c r="I872" i="2"/>
  <c r="I871" i="2"/>
  <c r="I870" i="2"/>
  <c r="I869" i="2"/>
  <c r="L925" i="2"/>
  <c r="I868" i="2"/>
  <c r="L924" i="2"/>
  <c r="I867" i="2"/>
  <c r="D924" i="2"/>
  <c r="C924" i="2" s="1"/>
  <c r="B924" i="2"/>
  <c r="I866" i="2"/>
  <c r="J872" i="2" s="1"/>
  <c r="D872" i="2"/>
  <c r="I865" i="2"/>
  <c r="I864" i="2"/>
  <c r="I863" i="2"/>
  <c r="I862" i="2"/>
  <c r="I861" i="2"/>
  <c r="I860" i="2"/>
  <c r="I859" i="2"/>
  <c r="I858" i="2"/>
  <c r="L863" i="2"/>
  <c r="I857" i="2"/>
  <c r="L862" i="2"/>
  <c r="I856" i="2"/>
  <c r="D862" i="2"/>
  <c r="B862" i="2"/>
  <c r="I855" i="2"/>
  <c r="I854" i="2"/>
  <c r="I853" i="2"/>
  <c r="I852" i="2"/>
  <c r="I851" i="2"/>
  <c r="I850" i="2"/>
  <c r="I849" i="2"/>
  <c r="I848" i="2"/>
  <c r="L853" i="2"/>
  <c r="I847" i="2"/>
  <c r="L852" i="2"/>
  <c r="I846" i="2"/>
  <c r="D852" i="2"/>
  <c r="B852" i="2"/>
  <c r="I845" i="2"/>
  <c r="I844" i="2"/>
  <c r="I843" i="2"/>
  <c r="I842" i="2"/>
  <c r="I841" i="2"/>
  <c r="I840" i="2"/>
  <c r="I839" i="2"/>
  <c r="I838" i="2"/>
  <c r="L843" i="2"/>
  <c r="I837" i="2"/>
  <c r="L842" i="2"/>
  <c r="D842" i="2"/>
  <c r="I835" i="2"/>
  <c r="I834" i="2"/>
  <c r="I833" i="2"/>
  <c r="I832" i="2"/>
  <c r="I831" i="2"/>
  <c r="I830" i="2"/>
  <c r="I829" i="2"/>
  <c r="I828" i="2"/>
  <c r="L833" i="2"/>
  <c r="I827" i="2"/>
  <c r="L832" i="2"/>
  <c r="I826" i="2"/>
  <c r="I825" i="2"/>
  <c r="I824" i="2"/>
  <c r="I823" i="2"/>
  <c r="I822" i="2"/>
  <c r="I821" i="2"/>
  <c r="I820" i="2"/>
  <c r="I819" i="2"/>
  <c r="I818" i="2"/>
  <c r="L823" i="2"/>
  <c r="I817" i="2"/>
  <c r="L822" i="2"/>
  <c r="I816" i="2"/>
  <c r="D822" i="2"/>
  <c r="C822" i="2" s="1"/>
  <c r="C832" i="2" s="1"/>
  <c r="I815" i="2"/>
  <c r="J821" i="2" s="1"/>
  <c r="D821" i="2"/>
  <c r="I814" i="2"/>
  <c r="I813" i="2"/>
  <c r="I812" i="2"/>
  <c r="I811" i="2"/>
  <c r="I810" i="2"/>
  <c r="I809" i="2"/>
  <c r="I808" i="2"/>
  <c r="I807" i="2"/>
  <c r="L812" i="2"/>
  <c r="I806" i="2"/>
  <c r="L811" i="2"/>
  <c r="I805" i="2"/>
  <c r="D811" i="2"/>
  <c r="B811" i="2"/>
  <c r="I804" i="2"/>
  <c r="I803" i="2"/>
  <c r="I802" i="2"/>
  <c r="I801" i="2"/>
  <c r="I800" i="2"/>
  <c r="I799" i="2"/>
  <c r="I798" i="2"/>
  <c r="I797" i="2"/>
  <c r="L802" i="2"/>
  <c r="I796" i="2"/>
  <c r="L801" i="2"/>
  <c r="I795" i="2"/>
  <c r="D801" i="2"/>
  <c r="B801" i="2"/>
  <c r="I794" i="2"/>
  <c r="I793" i="2"/>
  <c r="I792" i="2"/>
  <c r="I791" i="2"/>
  <c r="I790" i="2"/>
  <c r="I789" i="2"/>
  <c r="I788" i="2"/>
  <c r="I787" i="2"/>
  <c r="L792" i="2"/>
  <c r="I786" i="2"/>
  <c r="L791" i="2"/>
  <c r="I785" i="2"/>
  <c r="D791" i="2"/>
  <c r="B791" i="2"/>
  <c r="I784" i="2"/>
  <c r="I783" i="2"/>
  <c r="I782" i="2"/>
  <c r="I781" i="2"/>
  <c r="I780" i="2"/>
  <c r="I779" i="2"/>
  <c r="I778" i="2"/>
  <c r="I777" i="2"/>
  <c r="L782" i="2"/>
  <c r="I776" i="2"/>
  <c r="L781" i="2"/>
  <c r="D781" i="2"/>
  <c r="I774" i="2"/>
  <c r="I773" i="2"/>
  <c r="I772" i="2"/>
  <c r="I771" i="2"/>
  <c r="I770" i="2"/>
  <c r="I769" i="2"/>
  <c r="I768" i="2"/>
  <c r="I767" i="2"/>
  <c r="L772" i="2"/>
  <c r="I766" i="2"/>
  <c r="L771" i="2"/>
  <c r="I765" i="2"/>
  <c r="D771" i="2"/>
  <c r="C771" i="2" s="1"/>
  <c r="C781" i="2" s="1"/>
  <c r="B771" i="2"/>
  <c r="I764" i="2"/>
  <c r="J770" i="2" s="1"/>
  <c r="D770" i="2"/>
  <c r="I763" i="2"/>
  <c r="I762" i="2"/>
  <c r="I761" i="2"/>
  <c r="I760" i="2"/>
  <c r="I759" i="2"/>
  <c r="I758" i="2"/>
  <c r="I757" i="2"/>
  <c r="I756" i="2"/>
  <c r="L761" i="2"/>
  <c r="I755" i="2"/>
  <c r="L760" i="2"/>
  <c r="I754" i="2"/>
  <c r="D760" i="2"/>
  <c r="B760" i="2"/>
  <c r="I753" i="2"/>
  <c r="I752" i="2"/>
  <c r="I751" i="2"/>
  <c r="I750" i="2"/>
  <c r="I749" i="2"/>
  <c r="I748" i="2"/>
  <c r="I747" i="2"/>
  <c r="I746" i="2"/>
  <c r="L751" i="2"/>
  <c r="I745" i="2"/>
  <c r="L750" i="2"/>
  <c r="I744" i="2"/>
  <c r="D750" i="2"/>
  <c r="B750" i="2"/>
  <c r="I743" i="2"/>
  <c r="I742" i="2"/>
  <c r="I741" i="2"/>
  <c r="I740" i="2"/>
  <c r="I739" i="2"/>
  <c r="I738" i="2"/>
  <c r="I737" i="2"/>
  <c r="I736" i="2"/>
  <c r="L741" i="2"/>
  <c r="I735" i="2"/>
  <c r="L740" i="2"/>
  <c r="I734" i="2"/>
  <c r="D740" i="2"/>
  <c r="I733" i="2"/>
  <c r="I732" i="2"/>
  <c r="I731" i="2"/>
  <c r="I730" i="2"/>
  <c r="I729" i="2"/>
  <c r="I728" i="2"/>
  <c r="I727" i="2"/>
  <c r="I726" i="2"/>
  <c r="L731" i="2"/>
  <c r="I725" i="2"/>
  <c r="L730" i="2"/>
  <c r="I724" i="2"/>
  <c r="D730" i="2"/>
  <c r="I723" i="2"/>
  <c r="I722" i="2"/>
  <c r="I721" i="2"/>
  <c r="I720" i="2"/>
  <c r="I719" i="2"/>
  <c r="I718" i="2"/>
  <c r="I717" i="2"/>
  <c r="I716" i="2"/>
  <c r="L721" i="2"/>
  <c r="I715" i="2"/>
  <c r="L720" i="2"/>
  <c r="I714" i="2"/>
  <c r="D720" i="2"/>
  <c r="C720" i="2" s="1"/>
  <c r="C730" i="2" s="1"/>
  <c r="I713" i="2"/>
  <c r="J719" i="2" s="1"/>
  <c r="D719" i="2"/>
  <c r="I712" i="2"/>
  <c r="I711" i="2"/>
  <c r="I710" i="2"/>
  <c r="I709" i="2"/>
  <c r="I708" i="2"/>
  <c r="I707" i="2"/>
  <c r="I706" i="2"/>
  <c r="I705" i="2"/>
  <c r="L710" i="2"/>
  <c r="I704" i="2"/>
  <c r="L709" i="2"/>
  <c r="I703" i="2"/>
  <c r="D709" i="2"/>
  <c r="B709" i="2"/>
  <c r="I702" i="2"/>
  <c r="I701" i="2"/>
  <c r="I700" i="2"/>
  <c r="I699" i="2"/>
  <c r="I698" i="2"/>
  <c r="I697" i="2"/>
  <c r="I696" i="2"/>
  <c r="I695" i="2"/>
  <c r="L700" i="2"/>
  <c r="I694" i="2"/>
  <c r="L699" i="2"/>
  <c r="I693" i="2"/>
  <c r="D699" i="2"/>
  <c r="B699" i="2"/>
  <c r="I692" i="2"/>
  <c r="I691" i="2"/>
  <c r="I690" i="2"/>
  <c r="I689" i="2"/>
  <c r="I688" i="2"/>
  <c r="I687" i="2"/>
  <c r="I686" i="2"/>
  <c r="I685" i="2"/>
  <c r="L690" i="2"/>
  <c r="I684" i="2"/>
  <c r="L689" i="2"/>
  <c r="I683" i="2"/>
  <c r="D689" i="2"/>
  <c r="I682" i="2"/>
  <c r="I681" i="2"/>
  <c r="I680" i="2"/>
  <c r="I679" i="2"/>
  <c r="I678" i="2"/>
  <c r="I677" i="2"/>
  <c r="I676" i="2"/>
  <c r="I675" i="2"/>
  <c r="L680" i="2"/>
  <c r="I674" i="2"/>
  <c r="L679" i="2"/>
  <c r="I673" i="2"/>
  <c r="D679" i="2"/>
  <c r="I672" i="2"/>
  <c r="I671" i="2"/>
  <c r="I670" i="2"/>
  <c r="I669" i="2"/>
  <c r="I668" i="2"/>
  <c r="I667" i="2"/>
  <c r="I666" i="2"/>
  <c r="I665" i="2"/>
  <c r="L670" i="2"/>
  <c r="I664" i="2"/>
  <c r="L669" i="2"/>
  <c r="I663" i="2"/>
  <c r="C669" i="2"/>
  <c r="C679" i="2" s="1"/>
  <c r="B669" i="2"/>
  <c r="I662" i="2"/>
  <c r="J668" i="2" s="1"/>
  <c r="D668" i="2"/>
  <c r="I661" i="2"/>
  <c r="I660" i="2"/>
  <c r="I659" i="2"/>
  <c r="I658" i="2"/>
  <c r="I657" i="2"/>
  <c r="I656" i="2"/>
  <c r="I655" i="2"/>
  <c r="I654" i="2"/>
  <c r="L659" i="2"/>
  <c r="I653" i="2"/>
  <c r="L658" i="2"/>
  <c r="I652" i="2"/>
  <c r="D658" i="2"/>
  <c r="B658" i="2"/>
  <c r="I651" i="2"/>
  <c r="I650" i="2"/>
  <c r="I649" i="2"/>
  <c r="I648" i="2"/>
  <c r="I647" i="2"/>
  <c r="I646" i="2"/>
  <c r="I645" i="2"/>
  <c r="I644" i="2"/>
  <c r="L649" i="2"/>
  <c r="I643" i="2"/>
  <c r="L648" i="2"/>
  <c r="I642" i="2"/>
  <c r="D648" i="2"/>
  <c r="B648" i="2"/>
  <c r="I641" i="2"/>
  <c r="I640" i="2"/>
  <c r="I639" i="2"/>
  <c r="I638" i="2"/>
  <c r="I637" i="2"/>
  <c r="I636" i="2"/>
  <c r="I635" i="2"/>
  <c r="I634" i="2"/>
  <c r="L639" i="2"/>
  <c r="I633" i="2"/>
  <c r="L638" i="2"/>
  <c r="I632" i="2"/>
  <c r="D638" i="2"/>
  <c r="I631" i="2"/>
  <c r="I630" i="2"/>
  <c r="I629" i="2"/>
  <c r="I628" i="2"/>
  <c r="I627" i="2"/>
  <c r="I626" i="2"/>
  <c r="I625" i="2"/>
  <c r="I624" i="2"/>
  <c r="L629" i="2"/>
  <c r="I623" i="2"/>
  <c r="L628" i="2"/>
  <c r="I622" i="2"/>
  <c r="D628" i="2"/>
  <c r="I621" i="2"/>
  <c r="I620" i="2"/>
  <c r="I619" i="2"/>
  <c r="I618" i="2"/>
  <c r="I617" i="2"/>
  <c r="I616" i="2"/>
  <c r="I615" i="2"/>
  <c r="I614" i="2"/>
  <c r="L619" i="2"/>
  <c r="I613" i="2"/>
  <c r="L618" i="2"/>
  <c r="I612" i="2"/>
  <c r="D618" i="2"/>
  <c r="C618" i="2" s="1"/>
  <c r="C628" i="2" s="1"/>
  <c r="I611" i="2"/>
  <c r="J617" i="2" s="1"/>
  <c r="D617" i="2"/>
  <c r="I610" i="2"/>
  <c r="I609" i="2"/>
  <c r="I608" i="2"/>
  <c r="I607" i="2"/>
  <c r="I606" i="2"/>
  <c r="I605" i="2"/>
  <c r="I604" i="2"/>
  <c r="I603" i="2"/>
  <c r="L608" i="2"/>
  <c r="I602" i="2"/>
  <c r="L607" i="2"/>
  <c r="I601" i="2"/>
  <c r="D607" i="2"/>
  <c r="B607" i="2"/>
  <c r="I600" i="2"/>
  <c r="I599" i="2"/>
  <c r="I598" i="2"/>
  <c r="I597" i="2"/>
  <c r="I596" i="2"/>
  <c r="I595" i="2"/>
  <c r="I594" i="2"/>
  <c r="I593" i="2"/>
  <c r="L598" i="2"/>
  <c r="I592" i="2"/>
  <c r="L597" i="2"/>
  <c r="I591" i="2"/>
  <c r="D597" i="2"/>
  <c r="B597" i="2"/>
  <c r="I590" i="2"/>
  <c r="I589" i="2"/>
  <c r="I588" i="2"/>
  <c r="I587" i="2"/>
  <c r="I586" i="2"/>
  <c r="I585" i="2"/>
  <c r="I584" i="2"/>
  <c r="I583" i="2"/>
  <c r="L588" i="2"/>
  <c r="I582" i="2"/>
  <c r="L587" i="2"/>
  <c r="I581" i="2"/>
  <c r="D587" i="2"/>
  <c r="B587" i="2"/>
  <c r="I580" i="2"/>
  <c r="I579" i="2"/>
  <c r="I578" i="2"/>
  <c r="I577" i="2"/>
  <c r="I576" i="2"/>
  <c r="I575" i="2"/>
  <c r="I574" i="2"/>
  <c r="I573" i="2"/>
  <c r="L578" i="2"/>
  <c r="I572" i="2"/>
  <c r="L577" i="2"/>
  <c r="I571" i="2"/>
  <c r="D577" i="2"/>
  <c r="I570" i="2"/>
  <c r="I569" i="2"/>
  <c r="I568" i="2"/>
  <c r="I567" i="2"/>
  <c r="I566" i="2"/>
  <c r="I565" i="2"/>
  <c r="I564" i="2"/>
  <c r="I563" i="2"/>
  <c r="L568" i="2"/>
  <c r="I562" i="2"/>
  <c r="L567" i="2"/>
  <c r="I561" i="2"/>
  <c r="D567" i="2"/>
  <c r="C567" i="2" s="1"/>
  <c r="C577" i="2" s="1"/>
  <c r="B567" i="2"/>
  <c r="I560" i="2"/>
  <c r="J566" i="2" s="1"/>
  <c r="D566" i="2"/>
  <c r="I559" i="2"/>
  <c r="I558" i="2"/>
  <c r="I557" i="2"/>
  <c r="I556" i="2"/>
  <c r="I555" i="2"/>
  <c r="I554" i="2"/>
  <c r="I553" i="2"/>
  <c r="I552" i="2"/>
  <c r="L557" i="2"/>
  <c r="I551" i="2"/>
  <c r="L556" i="2"/>
  <c r="I550" i="2"/>
  <c r="D556" i="2"/>
  <c r="B556" i="2"/>
  <c r="I549" i="2"/>
  <c r="I548" i="2"/>
  <c r="I547" i="2"/>
  <c r="I546" i="2"/>
  <c r="I545" i="2"/>
  <c r="I544" i="2"/>
  <c r="I543" i="2"/>
  <c r="I542" i="2"/>
  <c r="L547" i="2"/>
  <c r="I541" i="2"/>
  <c r="L546" i="2"/>
  <c r="I540" i="2"/>
  <c r="D546" i="2"/>
  <c r="B546" i="2"/>
  <c r="I539" i="2"/>
  <c r="I538" i="2"/>
  <c r="I537" i="2"/>
  <c r="I536" i="2"/>
  <c r="I535" i="2"/>
  <c r="I534" i="2"/>
  <c r="I533" i="2"/>
  <c r="I532" i="2"/>
  <c r="L537" i="2"/>
  <c r="I531" i="2"/>
  <c r="L536" i="2"/>
  <c r="I530" i="2"/>
  <c r="D536" i="2"/>
  <c r="B536" i="2"/>
  <c r="I529" i="2"/>
  <c r="I528" i="2"/>
  <c r="I526" i="2"/>
  <c r="I525" i="2"/>
  <c r="I524" i="2"/>
  <c r="I523" i="2"/>
  <c r="I522" i="2"/>
  <c r="I521" i="2"/>
  <c r="L526" i="2"/>
  <c r="I520" i="2"/>
  <c r="L525" i="2"/>
  <c r="I519" i="2"/>
  <c r="D525" i="2"/>
  <c r="I518" i="2"/>
  <c r="I517" i="2"/>
  <c r="I516" i="2"/>
  <c r="I515" i="2"/>
  <c r="I514" i="2"/>
  <c r="I513" i="2"/>
  <c r="I512" i="2"/>
  <c r="I511" i="2"/>
  <c r="L516" i="2"/>
  <c r="I510" i="2"/>
  <c r="L515" i="2"/>
  <c r="I509" i="2"/>
  <c r="D515" i="2"/>
  <c r="C515" i="2" s="1"/>
  <c r="C525" i="2" s="1"/>
  <c r="B515" i="2"/>
  <c r="I508" i="2"/>
  <c r="J514" i="2" s="1"/>
  <c r="I507" i="2"/>
  <c r="I506" i="2"/>
  <c r="I505" i="2"/>
  <c r="I504" i="2"/>
  <c r="I503" i="2"/>
  <c r="I502" i="2"/>
  <c r="I501" i="2"/>
  <c r="I500" i="2"/>
  <c r="L505" i="2"/>
  <c r="I499" i="2"/>
  <c r="L504" i="2"/>
  <c r="I498" i="2"/>
  <c r="I497" i="2"/>
  <c r="I496" i="2"/>
  <c r="I495" i="2"/>
  <c r="I494" i="2"/>
  <c r="I493" i="2"/>
  <c r="I492" i="2"/>
  <c r="I491" i="2"/>
  <c r="I490" i="2"/>
  <c r="L495" i="2"/>
  <c r="I489" i="2"/>
  <c r="L494" i="2"/>
  <c r="I488" i="2"/>
  <c r="B494" i="2"/>
  <c r="I487" i="2"/>
  <c r="I486" i="2"/>
  <c r="I485" i="2"/>
  <c r="I484" i="2"/>
  <c r="I483" i="2"/>
  <c r="I482" i="2"/>
  <c r="I481" i="2"/>
  <c r="I480" i="2"/>
  <c r="L485" i="2"/>
  <c r="I479" i="2"/>
  <c r="L484" i="2"/>
  <c r="I478" i="2"/>
  <c r="B484" i="2"/>
  <c r="I477" i="2"/>
  <c r="I476" i="2"/>
  <c r="I475" i="2"/>
  <c r="I474" i="2"/>
  <c r="I473" i="2"/>
  <c r="I472" i="2"/>
  <c r="I471" i="2"/>
  <c r="I470" i="2"/>
  <c r="L475" i="2"/>
  <c r="I469" i="2"/>
  <c r="L474" i="2"/>
  <c r="I467" i="2"/>
  <c r="I466" i="2"/>
  <c r="I465" i="2"/>
  <c r="I464" i="2"/>
  <c r="I463" i="2"/>
  <c r="I462" i="2"/>
  <c r="I461" i="2"/>
  <c r="I460" i="2"/>
  <c r="L465" i="2"/>
  <c r="I459" i="2"/>
  <c r="L464" i="2"/>
  <c r="I458" i="2"/>
  <c r="C474" i="2"/>
  <c r="B464" i="2"/>
  <c r="I457" i="2"/>
  <c r="J463" i="2" s="1"/>
  <c r="D463" i="2"/>
  <c r="I456" i="2"/>
  <c r="I455" i="2"/>
  <c r="I454" i="2"/>
  <c r="I453" i="2"/>
  <c r="I452" i="2"/>
  <c r="I451" i="2"/>
  <c r="I450" i="2"/>
  <c r="I449" i="2"/>
  <c r="L454" i="2"/>
  <c r="I448" i="2"/>
  <c r="L453" i="2"/>
  <c r="I447" i="2"/>
  <c r="D453" i="2"/>
  <c r="B453" i="2"/>
  <c r="I446" i="2"/>
  <c r="I445" i="2"/>
  <c r="I444" i="2"/>
  <c r="I443" i="2"/>
  <c r="I442" i="2"/>
  <c r="I441" i="2"/>
  <c r="I440" i="2"/>
  <c r="I439" i="2"/>
  <c r="L444" i="2"/>
  <c r="I438" i="2"/>
  <c r="L443" i="2"/>
  <c r="I437" i="2"/>
  <c r="D443" i="2"/>
  <c r="B443" i="2"/>
  <c r="I436" i="2"/>
  <c r="I435" i="2"/>
  <c r="I434" i="2"/>
  <c r="I433" i="2"/>
  <c r="I432" i="2"/>
  <c r="I431" i="2"/>
  <c r="I430" i="2"/>
  <c r="I429" i="2"/>
  <c r="L434" i="2"/>
  <c r="I428" i="2"/>
  <c r="L433" i="2"/>
  <c r="I427" i="2"/>
  <c r="D433" i="2"/>
  <c r="I426" i="2"/>
  <c r="I425" i="2"/>
  <c r="I424" i="2"/>
  <c r="I423" i="2"/>
  <c r="I422" i="2"/>
  <c r="I421" i="2"/>
  <c r="L424" i="2"/>
  <c r="L423" i="2"/>
  <c r="D423" i="2"/>
  <c r="L414" i="2"/>
  <c r="L413" i="2"/>
  <c r="I407" i="2"/>
  <c r="C423" i="2"/>
  <c r="I406" i="2"/>
  <c r="J412" i="2" s="1"/>
  <c r="D412" i="2"/>
  <c r="I405" i="2"/>
  <c r="I404" i="2"/>
  <c r="I403" i="2"/>
  <c r="I402" i="2"/>
  <c r="I401" i="2"/>
  <c r="I400" i="2"/>
  <c r="I399" i="2"/>
  <c r="I398" i="2"/>
  <c r="L403" i="2"/>
  <c r="I397" i="2"/>
  <c r="L402" i="2"/>
  <c r="I396" i="2"/>
  <c r="D402" i="2"/>
  <c r="B402" i="2"/>
  <c r="I395" i="2"/>
  <c r="I394" i="2"/>
  <c r="I393" i="2"/>
  <c r="I392" i="2"/>
  <c r="I391" i="2"/>
  <c r="I390" i="2"/>
  <c r="I389" i="2"/>
  <c r="I388" i="2"/>
  <c r="L393" i="2"/>
  <c r="I387" i="2"/>
  <c r="L392" i="2"/>
  <c r="I386" i="2"/>
  <c r="D392" i="2"/>
  <c r="B392" i="2"/>
  <c r="I385" i="2"/>
  <c r="I384" i="2"/>
  <c r="I383" i="2"/>
  <c r="I382" i="2"/>
  <c r="I381" i="2"/>
  <c r="I380" i="2"/>
  <c r="I379" i="2"/>
  <c r="I378" i="2"/>
  <c r="L383" i="2"/>
  <c r="I377" i="2"/>
  <c r="L382" i="2"/>
  <c r="I376" i="2"/>
  <c r="D382" i="2"/>
  <c r="I375" i="2"/>
  <c r="I374" i="2"/>
  <c r="I373" i="2"/>
  <c r="I372" i="2"/>
  <c r="I371" i="2"/>
  <c r="I370" i="2"/>
  <c r="I369" i="2"/>
  <c r="I368" i="2"/>
  <c r="L373" i="2"/>
  <c r="I367" i="2"/>
  <c r="L372" i="2"/>
  <c r="I366" i="2"/>
  <c r="D372" i="2"/>
  <c r="I365" i="2"/>
  <c r="I364" i="2"/>
  <c r="I363" i="2"/>
  <c r="I362" i="2"/>
  <c r="I361" i="2"/>
  <c r="I360" i="2"/>
  <c r="I359" i="2"/>
  <c r="L363" i="2"/>
  <c r="I358" i="2"/>
  <c r="L362" i="2"/>
  <c r="I357" i="2"/>
  <c r="D362" i="2"/>
  <c r="C362" i="2" s="1"/>
  <c r="C372" i="2" s="1"/>
  <c r="B362" i="2"/>
  <c r="I356" i="2"/>
  <c r="J361" i="2" s="1"/>
  <c r="D361" i="2"/>
  <c r="I355" i="2"/>
  <c r="I354" i="2"/>
  <c r="I353" i="2"/>
  <c r="I352" i="2"/>
  <c r="I351" i="2"/>
  <c r="I350" i="2"/>
  <c r="I349" i="2"/>
  <c r="I348" i="2"/>
  <c r="L352" i="2"/>
  <c r="I347" i="2"/>
  <c r="L351" i="2"/>
  <c r="I346" i="2"/>
  <c r="D351" i="2"/>
  <c r="B351" i="2"/>
  <c r="I345" i="2"/>
  <c r="I344" i="2"/>
  <c r="I343" i="2"/>
  <c r="I342" i="2"/>
  <c r="I341" i="2"/>
  <c r="I340" i="2"/>
  <c r="I339" i="2"/>
  <c r="I338" i="2"/>
  <c r="L342" i="2"/>
  <c r="I337" i="2"/>
  <c r="L341" i="2"/>
  <c r="I336" i="2"/>
  <c r="D341" i="2"/>
  <c r="B341" i="2"/>
  <c r="I335" i="2"/>
  <c r="I334" i="2"/>
  <c r="I333" i="2"/>
  <c r="I332" i="2"/>
  <c r="I331" i="2"/>
  <c r="I329" i="2"/>
  <c r="L332" i="2"/>
  <c r="I328" i="2"/>
  <c r="L331" i="2"/>
  <c r="I327" i="2"/>
  <c r="D331" i="2"/>
  <c r="B331" i="2"/>
  <c r="I326" i="2"/>
  <c r="I325" i="2"/>
  <c r="I324" i="2"/>
  <c r="I323" i="2"/>
  <c r="I322" i="2"/>
  <c r="I321" i="2"/>
  <c r="I320" i="2"/>
  <c r="I319" i="2"/>
  <c r="L322" i="2"/>
  <c r="I318" i="2"/>
  <c r="L321" i="2"/>
  <c r="I317" i="2"/>
  <c r="D321" i="2"/>
  <c r="B321" i="2"/>
  <c r="I316" i="2"/>
  <c r="I315" i="2"/>
  <c r="I314" i="2"/>
  <c r="I313" i="2"/>
  <c r="I312" i="2"/>
  <c r="I311" i="2"/>
  <c r="I310" i="2"/>
  <c r="L312" i="2"/>
  <c r="I309" i="2"/>
  <c r="L311" i="2"/>
  <c r="I308" i="2"/>
  <c r="D311" i="2"/>
  <c r="C311" i="2" s="1"/>
  <c r="C321" i="2" s="1"/>
  <c r="B311" i="2"/>
  <c r="I307" i="2"/>
  <c r="J310" i="2" s="1"/>
  <c r="D310" i="2"/>
  <c r="I306" i="2"/>
  <c r="I305" i="2"/>
  <c r="I304" i="2"/>
  <c r="I303" i="2"/>
  <c r="I302" i="2"/>
  <c r="I301" i="2"/>
  <c r="I300" i="2"/>
  <c r="I299" i="2"/>
  <c r="L301" i="2"/>
  <c r="I298" i="2"/>
  <c r="L300" i="2"/>
  <c r="I297" i="2"/>
  <c r="D300" i="2"/>
  <c r="B300" i="2"/>
  <c r="I296" i="2"/>
  <c r="I295" i="2"/>
  <c r="I294" i="2"/>
  <c r="I293" i="2"/>
  <c r="I292" i="2"/>
  <c r="I291" i="2"/>
  <c r="I290" i="2"/>
  <c r="I289" i="2"/>
  <c r="L291" i="2"/>
  <c r="I288" i="2"/>
  <c r="L290" i="2"/>
  <c r="I287" i="2"/>
  <c r="D290" i="2"/>
  <c r="B290" i="2"/>
  <c r="I286" i="2"/>
  <c r="I285" i="2"/>
  <c r="I284" i="2"/>
  <c r="I283" i="2"/>
  <c r="I282" i="2"/>
  <c r="I281" i="2"/>
  <c r="I280" i="2"/>
  <c r="L281" i="2"/>
  <c r="L280" i="2"/>
  <c r="I278" i="2"/>
  <c r="D280" i="2"/>
  <c r="B280" i="2"/>
  <c r="I277" i="2"/>
  <c r="I276" i="2"/>
  <c r="I275" i="2"/>
  <c r="I274" i="2"/>
  <c r="I273" i="2"/>
  <c r="I272" i="2"/>
  <c r="I271" i="2"/>
  <c r="I270" i="2"/>
  <c r="L271" i="2"/>
  <c r="I269" i="2"/>
  <c r="L270" i="2"/>
  <c r="I268" i="2"/>
  <c r="D270" i="2"/>
  <c r="B270" i="2"/>
  <c r="I267" i="2"/>
  <c r="I266" i="2"/>
  <c r="I265" i="2"/>
  <c r="I264" i="2"/>
  <c r="I263" i="2"/>
  <c r="I262" i="2"/>
  <c r="I261" i="2"/>
  <c r="I260" i="2"/>
  <c r="L261" i="2"/>
  <c r="I259" i="2"/>
  <c r="L260" i="2"/>
  <c r="I258" i="2"/>
  <c r="D260" i="2"/>
  <c r="C260" i="2" s="1"/>
  <c r="C270" i="2" s="1"/>
  <c r="B260" i="2"/>
  <c r="I55" i="2"/>
  <c r="J55" i="2" s="1"/>
  <c r="I54" i="2"/>
  <c r="I53" i="2"/>
  <c r="I52" i="2"/>
  <c r="I51" i="2"/>
  <c r="I50" i="2"/>
  <c r="I49" i="2"/>
  <c r="I48" i="2"/>
  <c r="I47" i="2"/>
  <c r="I46" i="2"/>
  <c r="L45" i="2"/>
  <c r="I45" i="2"/>
  <c r="B45" i="2"/>
  <c r="I44" i="2"/>
  <c r="I43" i="2"/>
  <c r="I42" i="2"/>
  <c r="I41" i="2"/>
  <c r="I40" i="2"/>
  <c r="I39" i="2"/>
  <c r="I38" i="2"/>
  <c r="I37" i="2"/>
  <c r="I36" i="2"/>
  <c r="L35" i="2"/>
  <c r="I35" i="2"/>
  <c r="B35" i="2"/>
  <c r="I34" i="2"/>
  <c r="I33" i="2"/>
  <c r="I32" i="2"/>
  <c r="I31" i="2"/>
  <c r="I30" i="2"/>
  <c r="I29" i="2"/>
  <c r="I28" i="2"/>
  <c r="I27" i="2"/>
  <c r="I26" i="2"/>
  <c r="L25" i="2"/>
  <c r="I25" i="2"/>
  <c r="B25" i="2"/>
  <c r="I24" i="2"/>
  <c r="I23" i="2"/>
  <c r="I22" i="2"/>
  <c r="I21" i="2"/>
  <c r="I20" i="2"/>
  <c r="I19" i="2"/>
  <c r="I18" i="2"/>
  <c r="I17" i="2"/>
  <c r="I16" i="2"/>
  <c r="L15" i="2"/>
  <c r="B15" i="2"/>
  <c r="I14" i="2"/>
  <c r="I13" i="2"/>
  <c r="I12" i="2"/>
  <c r="I11" i="2"/>
  <c r="I10" i="2"/>
  <c r="I9" i="2"/>
  <c r="I8" i="2"/>
  <c r="I7" i="2"/>
  <c r="I6" i="2"/>
  <c r="L5" i="2"/>
  <c r="I5" i="2"/>
  <c r="B5" i="2"/>
  <c r="C2" i="2"/>
  <c r="E33" i="1"/>
  <c r="P11" i="1"/>
  <c r="P10" i="1"/>
  <c r="P9" i="1"/>
  <c r="P8" i="1"/>
  <c r="J873" i="2" l="1"/>
  <c r="C934" i="2"/>
  <c r="C923" i="2"/>
  <c r="J127" i="2"/>
  <c r="C259" i="2"/>
  <c r="J362" i="2"/>
  <c r="J331" i="2"/>
  <c r="J311" i="2"/>
  <c r="J280" i="2"/>
  <c r="C208" i="2"/>
  <c r="C821" i="2"/>
  <c r="C1076" i="2"/>
  <c r="C157" i="2"/>
  <c r="C55" i="2"/>
  <c r="C310" i="2"/>
  <c r="C361" i="2"/>
  <c r="C412" i="2"/>
  <c r="C617" i="2"/>
  <c r="C719" i="2"/>
  <c r="C770" i="2"/>
  <c r="C872" i="2"/>
  <c r="C974" i="2"/>
  <c r="C1025" i="2"/>
  <c r="C566" i="2"/>
  <c r="C668" i="2"/>
  <c r="J1026" i="2"/>
  <c r="J1107" i="2"/>
  <c r="J1056" i="2"/>
  <c r="J750" i="2"/>
  <c r="J852" i="2"/>
  <c r="C1127" i="2"/>
  <c r="J35" i="2"/>
  <c r="J341" i="2"/>
  <c r="J494" i="2"/>
  <c r="J618" i="2"/>
  <c r="J1005" i="2"/>
  <c r="J188" i="2"/>
  <c r="C514" i="2"/>
  <c r="J290" i="2"/>
  <c r="J597" i="2"/>
  <c r="J392" i="2"/>
  <c r="J413" i="2"/>
  <c r="J443" i="2"/>
  <c r="J546" i="2"/>
  <c r="J648" i="2"/>
  <c r="J669" i="2"/>
  <c r="J699" i="2"/>
  <c r="J954" i="2"/>
  <c r="J137" i="2"/>
  <c r="J5" i="2"/>
  <c r="C463" i="2"/>
  <c r="J801" i="2"/>
  <c r="J822" i="2"/>
  <c r="J239" i="2"/>
  <c r="J198" i="2"/>
  <c r="J209" i="2"/>
  <c r="J1117" i="2"/>
  <c r="J1097" i="2"/>
  <c r="J1087" i="2"/>
  <c r="J1077" i="2"/>
  <c r="J1066" i="2"/>
  <c r="J1046" i="2"/>
  <c r="J1036" i="2"/>
  <c r="J1015" i="2"/>
  <c r="J995" i="2"/>
  <c r="J985" i="2"/>
  <c r="J975" i="2"/>
  <c r="J964" i="2"/>
  <c r="J944" i="2"/>
  <c r="J934" i="2"/>
  <c r="J924" i="2"/>
  <c r="J862" i="2"/>
  <c r="J842" i="2"/>
  <c r="J832" i="2"/>
  <c r="J811" i="2"/>
  <c r="J791" i="2"/>
  <c r="J781" i="2"/>
  <c r="J771" i="2"/>
  <c r="J760" i="2"/>
  <c r="J740" i="2"/>
  <c r="J730" i="2"/>
  <c r="J720" i="2"/>
  <c r="J709" i="2"/>
  <c r="J689" i="2"/>
  <c r="J679" i="2"/>
  <c r="J658" i="2"/>
  <c r="J638" i="2"/>
  <c r="J628" i="2"/>
  <c r="J607" i="2"/>
  <c r="J587" i="2"/>
  <c r="J577" i="2"/>
  <c r="J567" i="2"/>
  <c r="J556" i="2"/>
  <c r="J536" i="2"/>
  <c r="J525" i="2"/>
  <c r="J515" i="2"/>
  <c r="J504" i="2"/>
  <c r="J484" i="2"/>
  <c r="J474" i="2"/>
  <c r="J464" i="2"/>
  <c r="J453" i="2"/>
  <c r="J433" i="2"/>
  <c r="J423" i="2"/>
  <c r="J402" i="2"/>
  <c r="J382" i="2"/>
  <c r="J372" i="2"/>
  <c r="J351" i="2"/>
  <c r="J321" i="2"/>
  <c r="J300" i="2"/>
  <c r="J270" i="2"/>
  <c r="J260" i="2"/>
  <c r="J249" i="2"/>
  <c r="J229" i="2"/>
  <c r="J219" i="2"/>
  <c r="J178" i="2"/>
  <c r="J168" i="2"/>
  <c r="J158" i="2"/>
  <c r="J147" i="2"/>
  <c r="J117" i="2"/>
  <c r="J107" i="2"/>
  <c r="J45" i="2"/>
  <c r="J25" i="2"/>
  <c r="J15" i="2"/>
</calcChain>
</file>

<file path=xl/sharedStrings.xml><?xml version="1.0" encoding="utf-8"?>
<sst xmlns="http://schemas.openxmlformats.org/spreadsheetml/2006/main" count="1043" uniqueCount="522">
  <si>
    <t>熱量公式不包含水果及奶類唷</t>
  </si>
  <si>
    <t>日期</t>
  </si>
  <si>
    <t>星期</t>
  </si>
  <si>
    <t>主食</t>
  </si>
  <si>
    <t>主菜</t>
  </si>
  <si>
    <t>副菜</t>
  </si>
  <si>
    <t>青菜</t>
  </si>
  <si>
    <t>水果或校園食品</t>
  </si>
  <si>
    <t>全榖根莖類(份)</t>
  </si>
  <si>
    <t>豆魚肉蛋類(份)</t>
  </si>
  <si>
    <t>蔬菜類(份)</t>
  </si>
  <si>
    <t>油脂及堅果種子類
(份)</t>
  </si>
  <si>
    <t>水果
(份)</t>
  </si>
  <si>
    <t>奶類或乳製品(份)</t>
  </si>
  <si>
    <t>鈣含量(mg)</t>
  </si>
  <si>
    <t>熱量(Kcal)</t>
  </si>
  <si>
    <t>日期的部分請依當月的第一天看出現在星期幾就把那一天KEY在第一周星期己的位置</t>
  </si>
  <si>
    <t>時蔬</t>
  </si>
  <si>
    <t>水果</t>
  </si>
  <si>
    <t>薏仁飯</t>
  </si>
  <si>
    <t>冬瓜燒肉</t>
  </si>
  <si>
    <t>花生三色</t>
  </si>
  <si>
    <t>肉羹清湯</t>
  </si>
  <si>
    <t>紫米飯</t>
  </si>
  <si>
    <t>菇菇燒雞</t>
  </si>
  <si>
    <t>泰式粉絲</t>
  </si>
  <si>
    <t>酸菜筍片湯</t>
  </si>
  <si>
    <t>哨子肉醬炒麵</t>
  </si>
  <si>
    <t>塔香豬排*1</t>
  </si>
  <si>
    <t>木耳高麗</t>
  </si>
  <si>
    <t>味噌豆腐湯</t>
  </si>
  <si>
    <t>茶香排骨＊1</t>
  </si>
  <si>
    <t>玉米三色</t>
  </si>
  <si>
    <t>番茄蛋花湯</t>
  </si>
  <si>
    <t>冬瓜大骨湯</t>
  </si>
  <si>
    <t>麥片飯</t>
  </si>
  <si>
    <t>咖哩雞</t>
  </si>
  <si>
    <t>黑輪炒黃瓜</t>
  </si>
  <si>
    <t>玉米蘿蔔湯</t>
  </si>
  <si>
    <t>小米飯</t>
  </si>
  <si>
    <t>打拋魚</t>
  </si>
  <si>
    <t>古早味蒸蛋</t>
  </si>
  <si>
    <t>綠豆雪蓮子湯</t>
  </si>
  <si>
    <t>義式燉肉(白蘿蔔)</t>
  </si>
  <si>
    <t>金茸系粉</t>
  </si>
  <si>
    <t>京醬干片</t>
  </si>
  <si>
    <t>木須炒蛋</t>
  </si>
  <si>
    <t>桔醬肉柳</t>
  </si>
  <si>
    <t>咖哩魚蛋</t>
  </si>
  <si>
    <t>蒜頭香菇雞(白蘿蔔)</t>
  </si>
  <si>
    <t>麻婆豆腐</t>
  </si>
  <si>
    <t>綠豆燕麥湯</t>
  </si>
  <si>
    <t>沙茶滷味</t>
  </si>
  <si>
    <t>什錦蘿蔔糕</t>
  </si>
  <si>
    <t>豆酥魚</t>
  </si>
  <si>
    <t>椒鹽百頁</t>
  </si>
  <si>
    <t>炸醬冬粉</t>
  </si>
  <si>
    <t>特餐</t>
  </si>
  <si>
    <t>甜湯</t>
  </si>
  <si>
    <t>蛋</t>
  </si>
  <si>
    <t>魚</t>
  </si>
  <si>
    <t>雞</t>
  </si>
  <si>
    <t>豬</t>
  </si>
  <si>
    <t>總和</t>
  </si>
  <si>
    <t>1.魚 1次/週</t>
  </si>
  <si>
    <t>2.蛋 1次/週</t>
  </si>
  <si>
    <t>3.特餐 1次/週</t>
  </si>
  <si>
    <t>4.甜湯 1次/週</t>
  </si>
  <si>
    <t>5.雞豬比要均衡</t>
  </si>
  <si>
    <t>6.少加工品</t>
  </si>
  <si>
    <t>7.豆製品需非基改</t>
  </si>
  <si>
    <t>8.四章一Q的考量</t>
  </si>
  <si>
    <t>9.遇到週一或連假時不開要泡的飯或要醃製的肉</t>
  </si>
  <si>
    <t>請一律修改黃色欄位即可，請勿刪除任何一欄或一列</t>
  </si>
  <si>
    <t>總重</t>
  </si>
  <si>
    <t>菜餚名稱</t>
  </si>
  <si>
    <t>食材組合(以下食材重量均為生重)</t>
  </si>
  <si>
    <t>烹調方式</t>
  </si>
  <si>
    <t>食材(加總E~G欄)</t>
  </si>
  <si>
    <t>總食材(Q欄同一道食材加總)</t>
  </si>
  <si>
    <t>食材明細(KEY)</t>
  </si>
  <si>
    <t>重量(KEY)</t>
  </si>
  <si>
    <t>單位</t>
  </si>
  <si>
    <t>時蔬80g+++++++++</t>
  </si>
  <si>
    <t>湯</t>
  </si>
  <si>
    <t/>
  </si>
  <si>
    <t>白米65g+糙米10g+胚芽米5g+++++++</t>
  </si>
  <si>
    <t>白米65g+糙米10g+蕎麥5g+++++++</t>
  </si>
  <si>
    <t>白米65g+糙米10g+麥片5g+++++++</t>
  </si>
  <si>
    <t>帶皮胸丁60g+非基改四分干20g+杏鮑菇D原料15g+g++++++</t>
  </si>
  <si>
    <t>黃豆芽45g+紅蘿蔔絲8g+海帶芽2g+++++++</t>
  </si>
  <si>
    <t>時蔬73g+++++++++</t>
  </si>
  <si>
    <t>馬鈴薯小丁300g+山藥小丁150g+洋薏仁100g+芡實+茯苓+龍骨丁120g++++</t>
  </si>
  <si>
    <t>白米65g+糙米10g++++++++</t>
  </si>
  <si>
    <t>肉片60g+高麗菜角20g+杏鮑菇D原料10g+金針菇B原料5g+枸杞0.5g+++++</t>
  </si>
  <si>
    <t>冬瓜中丁60g+木耳片10g++++++++</t>
  </si>
  <si>
    <t>非基改板豆腐絲400g+紅蘿蔔絲100g+木耳絲100g+++++++</t>
  </si>
  <si>
    <t>帶皮胸丁65g+馬鈴薯中丁15g+紅蘿蔔中丁8g+洋蔥角8g+蒜粗+++++</t>
  </si>
  <si>
    <t>CAS殺菌液蛋35g+洋蔥粗絲25g+紅蘿蔔絲15g+++++++</t>
  </si>
  <si>
    <t>綠豆300g+燕麥150g++++++++</t>
  </si>
  <si>
    <t>白米65g+糙米10g+紅藜麥1g+++++++</t>
  </si>
  <si>
    <t>肉角65g+非基改大溪黑干25g+洋蔥角10g+g++++++</t>
  </si>
  <si>
    <t>寬冬粉9g+洋蔥絲10g+紅蘿蔔絲8g+木耳絲8g+菠菜段15g+白芝麻0.5g++++</t>
  </si>
  <si>
    <t>山粉圓20g+冬瓜磚++++++++</t>
  </si>
  <si>
    <t>有機白米80g+冷凍玉米粒20g+冷凍三色豆10g+細肉絲10g+洋蔥小丁10g+++++</t>
  </si>
  <si>
    <t>雞翅1支+++g++++++</t>
  </si>
  <si>
    <t>大白菜角60g+木耳片8g+蝦米1g+++++++</t>
  </si>
  <si>
    <t>有機時蔬80g+++++++++</t>
  </si>
  <si>
    <t>白蘿蔔小丁500g+紅蘿蔔小丁100g+龍骨丁120g+++++++</t>
  </si>
  <si>
    <t>白米65g+糙米10g+燕麥5g+++++++</t>
  </si>
  <si>
    <t>肉片60g+杏鮑菇D原料23g+洋蔥角10g+CAS洗選蛋5g++++++</t>
  </si>
  <si>
    <t>韓國年糕35g+洋蔥粗絲10g+紅蘿蔔絲8g+彩椒絲8g+香菇原料10g+++++</t>
  </si>
  <si>
    <t>高麗菜角500g+金針菇b原料150g+龍骨丁80g+肉骨茶包++++++</t>
  </si>
  <si>
    <t>白米65g+糙米10g+洋薏仁15g+++++++</t>
  </si>
  <si>
    <t>帶皮胸丁70g+白蘿蔔中丁25g++++++++</t>
  </si>
  <si>
    <t>CAS殺菌液蛋35g+小黃瓜小丁10g+冷凍玉米粒15g+紅蘿蔔小丁8g+洋蔥小丁10g+++++</t>
  </si>
  <si>
    <t>有機時蔬73g+++++++++</t>
  </si>
  <si>
    <t>筍片500g+龍骨丁120g++++++++</t>
  </si>
  <si>
    <t>有機白米70g+紫米5g++++++++</t>
  </si>
  <si>
    <t>虱目魚柳60g+地瓜粗絲25g++++++++</t>
  </si>
  <si>
    <t>非基改板豆腐小丁68g+絞肉5g+蔥花1g+++++++</t>
  </si>
  <si>
    <t>淡榨菜絲300g+細肉絲120g++++++++</t>
  </si>
  <si>
    <t>有機白米65g+小米5g++++++++</t>
  </si>
  <si>
    <t>帶皮胸丁65g+馬鈴薯中丁20g+紅蘿蔔中丁8g+洋蔥角10g++++++</t>
  </si>
  <si>
    <t>綠豆芽55g+木耳絲8g+韭菜段8g+++++++</t>
  </si>
  <si>
    <t>非基改板豆腐小丁600g+非基改味噌++++++++</t>
  </si>
  <si>
    <t>有機白米70g+++++++++</t>
  </si>
  <si>
    <t>絞肉60g+碎瓜6g+非基改豆干小丁10g+豆薯小丁15g+葵瓜子1g+++++</t>
  </si>
  <si>
    <t>CAS殺菌液蛋35g+冷凍玉米粒25g+紅蘿蔔小丁10g+冷凍毛豆仁5g+起士絲1g+++++</t>
  </si>
  <si>
    <t>海帶芽25g+薑絲10g++++++++</t>
  </si>
  <si>
    <t>魚片1片+樹子+薑絲+++++++</t>
  </si>
  <si>
    <t>非基改凍豆腐小丁60g+大白菜角20g+紅蘿蔔絲2g+韭菜段1g+薑泥+蒜泥++++</t>
  </si>
  <si>
    <t>黃豆芽200g+馬鈴薯小丁400g+龍骨丁120g+++++++</t>
  </si>
  <si>
    <t>帶皮胸丁65g+米血糕丁15g+杏鮑菇D原料10g+九層塔去梗+薑片+蒜仁++++</t>
  </si>
  <si>
    <t>高麗菜角65g+木耳片5g+彩椒絲5g+++++++</t>
  </si>
  <si>
    <t>地瓜圓250g+芋園250g++++++++</t>
  </si>
  <si>
    <t>粄條100g+綠豆芽18g+乾香菇絲1g+紅蘿蔔絲4g+細肉絲6g+韭菜段4g++++</t>
  </si>
  <si>
    <t>肉角75g+馬鈴薯中丁25g++++++++</t>
  </si>
  <si>
    <t>大黃瓜片58g+彩椒角7g+鮮菇10g+++++++</t>
  </si>
  <si>
    <t>白蘿蔔中丁350g+紅蘿蔔小丁60g+洋蔥小丁175g+龍骨丁+番茄原料125g+++++</t>
  </si>
  <si>
    <t>帶皮胸丁60g+高麗菜角25g+香菇原料10g+薑片++++++</t>
  </si>
  <si>
    <t>CAS殺菌液蛋35g+紅蘿蔔絲28g+洋蔥絲15g+++++++</t>
  </si>
  <si>
    <t>大黃瓜片600g+龍骨丁120g++++++++</t>
  </si>
  <si>
    <t>魚丁80g+非基改凍豆腐小丁20g+大白菜角10g+芋頭中丁8g+木耳片5+++++</t>
  </si>
  <si>
    <t>冷凍青花菜47g+冷凍花椰菜38g+培根8g+++++++</t>
  </si>
  <si>
    <t>紅白小湯圓350g+紅豆200g++++++++</t>
  </si>
  <si>
    <t>白米65g+糙米10g+紅藜麥1.2g+++++++</t>
  </si>
  <si>
    <t>肉角65g+南瓜中丁20g+洋蔥角10g+++++++</t>
  </si>
  <si>
    <t>毛豆莢50g+++++++++</t>
  </si>
  <si>
    <t>冬瓜小丁600g+枸杞+薑絲+++++++</t>
  </si>
  <si>
    <t>乾筆管麵55g+培根10g+冷凍三色豆30g+洋蔥小丁10g+起士絲+++++</t>
  </si>
  <si>
    <t>清雞肉45g+絞肉20g+番茄小丁25g+洋蔥小丁10g++++++</t>
  </si>
  <si>
    <t>馬鈴薯中丁45g+地瓜中丁25g++++++++</t>
  </si>
  <si>
    <t>冷凍玉米粒400g+馬鈴薯小丁200g+紅蘿蔔小丁150g+洋蔥小丁100g+奶粉+++++</t>
  </si>
  <si>
    <t>+糙米10g+胚芽米1g+小米1g+燕麥1g+紫米1g+洋薏仁1g+++</t>
  </si>
  <si>
    <t>肉片60g+豆薯片25g+金針菇B原料10g+++++++</t>
  </si>
  <si>
    <t>扁蒲粗絲80g+木耳絲5g+鹹鴨蛋+++++++</t>
  </si>
  <si>
    <t>結頭菜小丁500g+龍骨丁120g++++++++</t>
  </si>
  <si>
    <t>肉柳60g+洋蔥粗絲25g+豆薯粗絲10g+蔥段2g++++++</t>
  </si>
  <si>
    <t>非基改板豆腐小丁60g+絞肉10g+冷凍毛豆仁5g+蔥花++++++</t>
  </si>
  <si>
    <t>時蔬78g+++++++++</t>
  </si>
  <si>
    <t>仙草原汁4000g+花生仁半100g+洋薏仁250g+++++++</t>
  </si>
  <si>
    <t>有機杏鮑菇D原料60g+鮑魚菇10g+地瓜小丁15g+洋蔥小丁+番茄小丁+九層塔去梗+香茅+檸檬汁++</t>
  </si>
  <si>
    <t>CAS殺菌液蛋35g+++++++++</t>
  </si>
  <si>
    <t>黃豆芽500g+龍骨丁120g++++++++</t>
  </si>
  <si>
    <t>木瓜</t>
    <phoneticPr fontId="14" type="noConversion"/>
  </si>
  <si>
    <t>湯品</t>
    <phoneticPr fontId="14" type="noConversion"/>
  </si>
  <si>
    <t>絞肉</t>
    <phoneticPr fontId="14" type="noConversion"/>
  </si>
  <si>
    <t>時蔬</t>
    <phoneticPr fontId="14" type="noConversion"/>
  </si>
  <si>
    <t>白米</t>
    <phoneticPr fontId="14" type="noConversion"/>
  </si>
  <si>
    <t>保久乳</t>
    <phoneticPr fontId="14" type="noConversion"/>
  </si>
  <si>
    <t>有機時蔬</t>
    <phoneticPr fontId="14" type="noConversion"/>
  </si>
  <si>
    <t>時蔬</t>
    <phoneticPr fontId="14" type="noConversion"/>
  </si>
  <si>
    <t>有機時蔬</t>
    <phoneticPr fontId="14" type="noConversion"/>
  </si>
  <si>
    <t>時蔬</t>
    <phoneticPr fontId="14" type="noConversion"/>
  </si>
  <si>
    <t>有機時蔬</t>
    <phoneticPr fontId="14" type="noConversion"/>
  </si>
  <si>
    <t>時蔬</t>
    <phoneticPr fontId="14" type="noConversion"/>
  </si>
  <si>
    <t>有機時蔬</t>
    <phoneticPr fontId="14" type="noConversion"/>
  </si>
  <si>
    <t>豆奶</t>
    <phoneticPr fontId="14" type="noConversion"/>
  </si>
  <si>
    <t>麥片飯</t>
    <phoneticPr fontId="14" type="noConversion"/>
  </si>
  <si>
    <t>雙色蘿蔔湯</t>
    <phoneticPr fontId="14" type="noConversion"/>
  </si>
  <si>
    <t>麻婆豆腐</t>
    <phoneticPr fontId="14" type="noConversion"/>
  </si>
  <si>
    <t>洋蔥小丁</t>
    <phoneticPr fontId="14" type="noConversion"/>
  </si>
  <si>
    <t>冷凍青花菜</t>
    <phoneticPr fontId="14" type="noConversion"/>
  </si>
  <si>
    <t>冷凍白花菜</t>
    <phoneticPr fontId="14" type="noConversion"/>
  </si>
  <si>
    <t>綠豆芽</t>
    <phoneticPr fontId="14" type="noConversion"/>
  </si>
  <si>
    <t>水鯊魚丁</t>
    <phoneticPr fontId="14" type="noConversion"/>
  </si>
  <si>
    <t>大白菜角</t>
    <phoneticPr fontId="14" type="noConversion"/>
  </si>
  <si>
    <t>洋蔥角</t>
    <phoneticPr fontId="14" type="noConversion"/>
  </si>
  <si>
    <t>時蔬</t>
    <phoneticPr fontId="14" type="noConversion"/>
  </si>
  <si>
    <t>有機時蔬</t>
    <phoneticPr fontId="14" type="noConversion"/>
  </si>
  <si>
    <t>時蔬</t>
    <phoneticPr fontId="14" type="noConversion"/>
  </si>
  <si>
    <t>時蔬</t>
    <phoneticPr fontId="14" type="noConversion"/>
  </si>
  <si>
    <t>有機時蔬</t>
    <phoneticPr fontId="14" type="noConversion"/>
  </si>
  <si>
    <t>有機時蔬</t>
    <phoneticPr fontId="14" type="noConversion"/>
  </si>
  <si>
    <t>有機時蔬</t>
    <phoneticPr fontId="14" type="noConversion"/>
  </si>
  <si>
    <t>金針菇B原料</t>
    <phoneticPr fontId="14" type="noConversion"/>
  </si>
  <si>
    <t>蒜粗</t>
    <phoneticPr fontId="14" type="noConversion"/>
  </si>
  <si>
    <t>筍絲</t>
    <phoneticPr fontId="14" type="noConversion"/>
  </si>
  <si>
    <t>紅蘿蔔絲</t>
    <phoneticPr fontId="14" type="noConversion"/>
  </si>
  <si>
    <t>芹菜珠</t>
    <phoneticPr fontId="14" type="noConversion"/>
  </si>
  <si>
    <t>冷凍毛豆仁</t>
    <phoneticPr fontId="14" type="noConversion"/>
  </si>
  <si>
    <t>龍骨丁</t>
    <phoneticPr fontId="14" type="noConversion"/>
  </si>
  <si>
    <t>馬鈴薯小丁</t>
    <phoneticPr fontId="14" type="noConversion"/>
  </si>
  <si>
    <t>紅蘿蔔絲</t>
    <phoneticPr fontId="41" type="noConversion"/>
  </si>
  <si>
    <t>細肉絲</t>
    <phoneticPr fontId="14" type="noConversion"/>
  </si>
  <si>
    <t>香菇絲</t>
    <phoneticPr fontId="14" type="noConversion"/>
  </si>
  <si>
    <t>結頭菜小丁</t>
    <phoneticPr fontId="14" type="noConversion"/>
  </si>
  <si>
    <t>番茄小丁</t>
    <phoneticPr fontId="14" type="noConversion"/>
  </si>
  <si>
    <t>洋蔥絲</t>
    <phoneticPr fontId="41" type="noConversion"/>
  </si>
  <si>
    <t>木耳絲</t>
    <phoneticPr fontId="41" type="noConversion"/>
  </si>
  <si>
    <t>五</t>
  </si>
  <si>
    <t>一</t>
  </si>
  <si>
    <t>胚芽飯</t>
  </si>
  <si>
    <t>日式醬煮魚</t>
  </si>
  <si>
    <t>二</t>
  </si>
  <si>
    <t>鹽麴炒豬肉</t>
  </si>
  <si>
    <t>三</t>
  </si>
  <si>
    <t>五穀飯</t>
  </si>
  <si>
    <t>塔香三杯雞</t>
  </si>
  <si>
    <t>四</t>
  </si>
  <si>
    <t>糙米飯</t>
  </si>
  <si>
    <t>小瓜玉米</t>
  </si>
  <si>
    <t>羅宋湯</t>
  </si>
  <si>
    <t>紅藜麥飯</t>
  </si>
  <si>
    <t>塔香海根</t>
  </si>
  <si>
    <t>菇菇味噌湯</t>
  </si>
  <si>
    <t>開陽白菜</t>
  </si>
  <si>
    <t>蕎麥飯</t>
  </si>
  <si>
    <t>青菜蛋花湯</t>
  </si>
  <si>
    <t>香菇肉燥</t>
  </si>
  <si>
    <t>洋芋排骨湯</t>
  </si>
  <si>
    <t>枸杞針菇湯</t>
  </si>
  <si>
    <t>酸辣湯</t>
  </si>
  <si>
    <t>有機白米飯</t>
  </si>
  <si>
    <t>紅燒豬肉</t>
  </si>
  <si>
    <t>結頭大骨湯</t>
  </si>
  <si>
    <t>日式炊飯</t>
  </si>
  <si>
    <t>海山關東煮</t>
  </si>
  <si>
    <t>香菇雞湯</t>
  </si>
  <si>
    <t>紅豆湯圓</t>
  </si>
  <si>
    <t>椒鹽毛豆莢</t>
  </si>
  <si>
    <t>宮保雞丁</t>
  </si>
  <si>
    <t>黑糖地瓜甜湯</t>
  </si>
  <si>
    <t>黃芽大骨湯</t>
  </si>
  <si>
    <r>
      <t>112</t>
    </r>
    <r>
      <rPr>
        <sz val="48"/>
        <color theme="1"/>
        <rFont val="新細明體"/>
        <family val="1"/>
        <charset val="136"/>
      </rPr>
      <t>年</t>
    </r>
    <r>
      <rPr>
        <sz val="48"/>
        <color theme="1"/>
        <rFont val="Times New Roman"/>
        <family val="1"/>
      </rPr>
      <t>12</t>
    </r>
    <r>
      <rPr>
        <sz val="48"/>
        <color theme="1"/>
        <rFont val="新細明體"/>
        <family val="1"/>
        <charset val="136"/>
      </rPr>
      <t>月份景美午餐葷食菜單</t>
    </r>
    <phoneticPr fontId="14" type="noConversion"/>
  </si>
  <si>
    <t>脆炒豆芽</t>
    <phoneticPr fontId="14" type="noConversion"/>
  </si>
  <si>
    <t>★嫩炸豬排*1</t>
    <phoneticPr fontId="14" type="noConversion"/>
  </si>
  <si>
    <t>茄汁肉醬義大利麵</t>
    <phoneticPr fontId="14" type="noConversion"/>
  </si>
  <si>
    <t>青醬雞丁</t>
    <phoneticPr fontId="14" type="noConversion"/>
  </si>
  <si>
    <t>有機小松菜</t>
    <phoneticPr fontId="14" type="noConversion"/>
  </si>
  <si>
    <t>有機蘿蔓萵苣</t>
    <phoneticPr fontId="14" type="noConversion"/>
  </si>
  <si>
    <t>有機黑葉白菜</t>
    <phoneticPr fontId="14" type="noConversion"/>
  </si>
  <si>
    <t>有機味美菜</t>
    <phoneticPr fontId="14" type="noConversion"/>
  </si>
  <si>
    <t>有機荷葉白菜</t>
    <phoneticPr fontId="14" type="noConversion"/>
  </si>
  <si>
    <t>有機福山萵苣</t>
    <phoneticPr fontId="14" type="noConversion"/>
  </si>
  <si>
    <t>有機廣島菜</t>
    <phoneticPr fontId="14" type="noConversion"/>
  </si>
  <si>
    <t>有機高麗菜</t>
    <phoneticPr fontId="14" type="noConversion"/>
  </si>
  <si>
    <t>有機菠菜</t>
    <phoneticPr fontId="14" type="noConversion"/>
  </si>
  <si>
    <t>有機A菜</t>
    <phoneticPr fontId="14" type="noConversion"/>
  </si>
  <si>
    <t>奶香燉雞(奶)</t>
    <phoneticPr fontId="14" type="noConversion"/>
  </si>
  <si>
    <t>玉米濃湯(奶)</t>
    <phoneticPr fontId="14" type="noConversion"/>
  </si>
  <si>
    <t>玉米炒蛋</t>
    <phoneticPr fontId="14" type="noConversion"/>
  </si>
  <si>
    <t>椰香南洋蔬菜湯(奶)</t>
    <phoneticPr fontId="14" type="noConversion"/>
  </si>
  <si>
    <t>海苔香鬆拌飯(堅)(有機)</t>
    <phoneticPr fontId="14" type="noConversion"/>
  </si>
  <si>
    <t>什錦雜菜</t>
    <phoneticPr fontId="14" type="noConversion"/>
  </si>
  <si>
    <t>腐乳麻醬燒雞(乾)</t>
    <phoneticPr fontId="14" type="noConversion"/>
  </si>
  <si>
    <t>白米</t>
    <phoneticPr fontId="41" type="noConversion"/>
  </si>
  <si>
    <t>糙米</t>
    <phoneticPr fontId="41" type="noConversion"/>
  </si>
  <si>
    <t>洋薏仁</t>
    <phoneticPr fontId="41" type="noConversion"/>
  </si>
  <si>
    <t>帶皮胸丁</t>
    <phoneticPr fontId="41" type="noConversion"/>
  </si>
  <si>
    <t>大白菜角</t>
    <phoneticPr fontId="41" type="noConversion"/>
  </si>
  <si>
    <t>洋蔥角</t>
    <phoneticPr fontId="41" type="noConversion"/>
  </si>
  <si>
    <t>蔥段(先醃)</t>
    <phoneticPr fontId="41" type="noConversion"/>
  </si>
  <si>
    <t>韭菜段(先醃)</t>
    <phoneticPr fontId="41" type="noConversion"/>
  </si>
  <si>
    <t>大白菜角(先醃)</t>
    <phoneticPr fontId="41" type="noConversion"/>
  </si>
  <si>
    <t>紅蘿蔔絲(先醃)</t>
    <phoneticPr fontId="41" type="noConversion"/>
  </si>
  <si>
    <t>蒜粗</t>
    <phoneticPr fontId="41" type="noConversion"/>
  </si>
  <si>
    <t>薑泥</t>
    <phoneticPr fontId="41" type="noConversion"/>
  </si>
  <si>
    <t>韓國冬粉</t>
  </si>
  <si>
    <t>黃豆芽</t>
  </si>
  <si>
    <t>紅蘿蔔絲</t>
  </si>
  <si>
    <t>黃椒絲</t>
  </si>
  <si>
    <t>蕃茄原料</t>
    <phoneticPr fontId="41" type="noConversion"/>
  </si>
  <si>
    <t>高麗菜角</t>
    <phoneticPr fontId="41" type="noConversion"/>
  </si>
  <si>
    <t>龍骨丁</t>
    <phoneticPr fontId="41" type="noConversion"/>
  </si>
  <si>
    <t>胚芽米</t>
    <phoneticPr fontId="41" type="noConversion"/>
  </si>
  <si>
    <t>水鯊魚丁</t>
    <phoneticPr fontId="41" type="noConversion"/>
  </si>
  <si>
    <t>非基改板豆腐小丁</t>
    <phoneticPr fontId="41" type="noConversion"/>
  </si>
  <si>
    <t>南瓜中丁</t>
    <phoneticPr fontId="41" type="noConversion"/>
  </si>
  <si>
    <t>CAS殺菌液蛋</t>
    <phoneticPr fontId="41" type="noConversion"/>
  </si>
  <si>
    <t>蕃茄角</t>
    <phoneticPr fontId="41" type="noConversion"/>
  </si>
  <si>
    <t>綠豆</t>
    <phoneticPr fontId="41" type="noConversion"/>
  </si>
  <si>
    <t>有機白米</t>
    <phoneticPr fontId="14" type="noConversion"/>
  </si>
  <si>
    <t>冷凍玉米粒</t>
  </si>
  <si>
    <t>冷凍玉米粒</t>
    <phoneticPr fontId="14" type="noConversion"/>
  </si>
  <si>
    <t>絞肉</t>
    <phoneticPr fontId="14" type="noConversion"/>
  </si>
  <si>
    <t>海苔絲</t>
    <phoneticPr fontId="14" type="noConversion"/>
  </si>
  <si>
    <t>肉鬆</t>
    <phoneticPr fontId="14" type="noConversion"/>
  </si>
  <si>
    <t>肉片</t>
    <phoneticPr fontId="41" type="noConversion"/>
  </si>
  <si>
    <t>非基改中豆干片</t>
    <phoneticPr fontId="41" type="noConversion"/>
  </si>
  <si>
    <t>鹽麴</t>
    <phoneticPr fontId="41" type="noConversion"/>
  </si>
  <si>
    <t>蔥花</t>
    <phoneticPr fontId="41" type="noConversion"/>
  </si>
  <si>
    <t>大黃瓜片</t>
    <phoneticPr fontId="41" type="noConversion"/>
  </si>
  <si>
    <t>木耳片</t>
    <phoneticPr fontId="41" type="noConversion"/>
  </si>
  <si>
    <t>紅蘿蔔片</t>
    <phoneticPr fontId="41" type="noConversion"/>
  </si>
  <si>
    <t>白蘿蔔小丁</t>
    <phoneticPr fontId="41" type="noConversion"/>
  </si>
  <si>
    <t>紅蘿蔔小丁</t>
    <phoneticPr fontId="41" type="noConversion"/>
  </si>
  <si>
    <t>紫米</t>
    <phoneticPr fontId="41" type="noConversion"/>
  </si>
  <si>
    <t>紅藜麥</t>
    <phoneticPr fontId="41" type="noConversion"/>
  </si>
  <si>
    <t>蕎麥</t>
    <phoneticPr fontId="41" type="noConversion"/>
  </si>
  <si>
    <t>杏鮑菇D原料</t>
    <phoneticPr fontId="41" type="noConversion"/>
  </si>
  <si>
    <t>米血糕丁</t>
    <phoneticPr fontId="41" type="noConversion"/>
  </si>
  <si>
    <t>九層塔去梗</t>
    <phoneticPr fontId="41" type="noConversion"/>
  </si>
  <si>
    <t>蒜仁</t>
    <phoneticPr fontId="41" type="noConversion"/>
  </si>
  <si>
    <t>薑片</t>
    <phoneticPr fontId="41" type="noConversion"/>
  </si>
  <si>
    <t>金針菇B原料</t>
    <phoneticPr fontId="41" type="noConversion"/>
  </si>
  <si>
    <t>粗米粉</t>
    <phoneticPr fontId="41" type="noConversion"/>
  </si>
  <si>
    <t>芹菜珠</t>
    <phoneticPr fontId="41" type="noConversion"/>
  </si>
  <si>
    <t>紅蘿蔔末</t>
    <phoneticPr fontId="41" type="noConversion"/>
  </si>
  <si>
    <t>油蔥酥</t>
    <phoneticPr fontId="41" type="noConversion"/>
  </si>
  <si>
    <t>大排75g</t>
  </si>
  <si>
    <t>冷凍玉米粒</t>
    <phoneticPr fontId="41" type="noConversion"/>
  </si>
  <si>
    <t>馬鈴薯小丁</t>
    <phoneticPr fontId="41" type="noConversion"/>
  </si>
  <si>
    <t>絞肉</t>
    <phoneticPr fontId="41" type="noConversion"/>
  </si>
  <si>
    <t>小黃瓜小丁</t>
    <phoneticPr fontId="41" type="noConversion"/>
  </si>
  <si>
    <t>洋蔥粗絲</t>
    <phoneticPr fontId="41" type="noConversion"/>
  </si>
  <si>
    <t>西芹切2CM塊</t>
    <phoneticPr fontId="41" type="noConversion"/>
  </si>
  <si>
    <t>紅藜麥飯</t>
    <phoneticPr fontId="41" type="noConversion"/>
  </si>
  <si>
    <t>冷凍青花菜</t>
    <phoneticPr fontId="41" type="noConversion"/>
  </si>
  <si>
    <t>玉米筍原料</t>
    <phoneticPr fontId="41" type="noConversion"/>
  </si>
  <si>
    <t>海帶根</t>
    <phoneticPr fontId="41" type="noConversion"/>
  </si>
  <si>
    <t>鴻喜菇</t>
    <phoneticPr fontId="41" type="noConversion"/>
  </si>
  <si>
    <t>麥片</t>
    <phoneticPr fontId="41" type="noConversion"/>
  </si>
  <si>
    <t>蝦仁</t>
    <phoneticPr fontId="41" type="noConversion"/>
  </si>
  <si>
    <t>豆薯小丁</t>
    <phoneticPr fontId="41" type="noConversion"/>
  </si>
  <si>
    <t>蝦米</t>
    <phoneticPr fontId="41" type="noConversion"/>
  </si>
  <si>
    <t>仙草原汁</t>
  </si>
  <si>
    <t>麥片</t>
  </si>
  <si>
    <t>彩椒角</t>
    <phoneticPr fontId="41" type="noConversion"/>
  </si>
  <si>
    <t>非基改中豆干片</t>
    <phoneticPr fontId="14" type="noConversion"/>
  </si>
  <si>
    <t>芹菜段</t>
    <phoneticPr fontId="14" type="noConversion"/>
  </si>
  <si>
    <t>紅蘿蔔絲</t>
    <phoneticPr fontId="14" type="noConversion"/>
  </si>
  <si>
    <t>乾魷魚</t>
    <phoneticPr fontId="14" type="noConversion"/>
  </si>
  <si>
    <t>小白菜段</t>
    <phoneticPr fontId="41" type="noConversion"/>
  </si>
  <si>
    <t>CAS洗選蛋</t>
    <phoneticPr fontId="41" type="noConversion"/>
  </si>
  <si>
    <t>香菇原料</t>
    <phoneticPr fontId="41" type="noConversion"/>
  </si>
  <si>
    <t>高麗菜角</t>
    <phoneticPr fontId="14" type="noConversion"/>
  </si>
  <si>
    <t>非基改油片絲</t>
    <phoneticPr fontId="14" type="noConversion"/>
  </si>
  <si>
    <t>河粉</t>
    <phoneticPr fontId="41" type="noConversion"/>
  </si>
  <si>
    <t>綠豆芽</t>
    <phoneticPr fontId="41" type="noConversion"/>
  </si>
  <si>
    <t>韭菜段</t>
    <phoneticPr fontId="41" type="noConversion"/>
  </si>
  <si>
    <t>細肉絲</t>
    <phoneticPr fontId="41" type="noConversion"/>
  </si>
  <si>
    <t>檸檬汁</t>
    <phoneticPr fontId="41" type="noConversion"/>
  </si>
  <si>
    <t>帶皮胸丁</t>
    <phoneticPr fontId="14" type="noConversion"/>
  </si>
  <si>
    <t>非基改百頁小丁</t>
    <phoneticPr fontId="14" type="noConversion"/>
  </si>
  <si>
    <t>甜豆腐乳</t>
    <phoneticPr fontId="14" type="noConversion"/>
  </si>
  <si>
    <t>芝麻醬</t>
    <phoneticPr fontId="14" type="noConversion"/>
  </si>
  <si>
    <t>香菜</t>
    <phoneticPr fontId="14" type="noConversion"/>
  </si>
  <si>
    <t>薑片</t>
    <phoneticPr fontId="14" type="noConversion"/>
  </si>
  <si>
    <t>蒜仁</t>
    <phoneticPr fontId="14" type="noConversion"/>
  </si>
  <si>
    <t>小黃瓜絲</t>
    <phoneticPr fontId="14" type="noConversion"/>
  </si>
  <si>
    <t>枸杞</t>
    <phoneticPr fontId="41" type="noConversion"/>
  </si>
  <si>
    <t>小米</t>
    <phoneticPr fontId="41" type="noConversion"/>
  </si>
  <si>
    <t>蔥段</t>
    <phoneticPr fontId="41" type="noConversion"/>
  </si>
  <si>
    <t>有機白米</t>
    <phoneticPr fontId="41" type="noConversion"/>
  </si>
  <si>
    <t>薏仁飯</t>
    <phoneticPr fontId="14" type="noConversion"/>
  </si>
  <si>
    <t>肉角</t>
    <phoneticPr fontId="41" type="noConversion"/>
  </si>
  <si>
    <t>韭菜段</t>
    <phoneticPr fontId="14" type="noConversion"/>
  </si>
  <si>
    <t>結頭菜小丁</t>
    <phoneticPr fontId="41" type="noConversion"/>
  </si>
  <si>
    <t>高麗菜粗絲</t>
    <phoneticPr fontId="41" type="noConversion"/>
  </si>
  <si>
    <t>火腿小丁</t>
    <phoneticPr fontId="41" type="noConversion"/>
  </si>
  <si>
    <t>冷凍三色豆</t>
    <phoneticPr fontId="41" type="noConversion"/>
  </si>
  <si>
    <t>白蘿蔔中丁</t>
    <phoneticPr fontId="41" type="noConversion"/>
  </si>
  <si>
    <t>紅蘿蔔中丁</t>
    <phoneticPr fontId="41" type="noConversion"/>
  </si>
  <si>
    <t>甜不辣條</t>
    <phoneticPr fontId="41" type="noConversion"/>
  </si>
  <si>
    <t>小小香菇</t>
    <phoneticPr fontId="41" type="noConversion"/>
  </si>
  <si>
    <t>柴魚片</t>
    <phoneticPr fontId="41" type="noConversion"/>
  </si>
  <si>
    <t>骨腿丁</t>
    <phoneticPr fontId="41" type="noConversion"/>
  </si>
  <si>
    <t>雞骨中架</t>
    <phoneticPr fontId="41" type="noConversion"/>
  </si>
  <si>
    <t>黑芝麻</t>
    <phoneticPr fontId="41" type="noConversion"/>
  </si>
  <si>
    <t>豬肉柳</t>
    <phoneticPr fontId="14" type="noConversion"/>
  </si>
  <si>
    <t>紅豆</t>
    <phoneticPr fontId="41" type="noConversion"/>
  </si>
  <si>
    <t>湯圓</t>
    <phoneticPr fontId="41" type="noConversion"/>
  </si>
  <si>
    <t>冷凍三色豆</t>
    <phoneticPr fontId="14" type="noConversion"/>
  </si>
  <si>
    <t>台灣排5</t>
    <phoneticPr fontId="14" type="noConversion"/>
  </si>
  <si>
    <t>冷凍白花菜</t>
    <phoneticPr fontId="41" type="noConversion"/>
  </si>
  <si>
    <t>洋蔥小丁</t>
  </si>
  <si>
    <t>紅蘿蔔末</t>
  </si>
  <si>
    <t>有機杏鮑菇D原料</t>
    <phoneticPr fontId="14" type="noConversion"/>
  </si>
  <si>
    <t>非基改百頁中丁</t>
    <phoneticPr fontId="41" type="noConversion"/>
  </si>
  <si>
    <t>蒜末</t>
    <phoneticPr fontId="41" type="noConversion"/>
  </si>
  <si>
    <t>蒜味花生</t>
    <phoneticPr fontId="41" type="noConversion"/>
  </si>
  <si>
    <t>乾辣椒片</t>
    <phoneticPr fontId="41" type="noConversion"/>
  </si>
  <si>
    <t>地瓜小丁</t>
    <phoneticPr fontId="41" type="noConversion"/>
  </si>
  <si>
    <t>黑糖</t>
    <phoneticPr fontId="41" type="noConversion"/>
  </si>
  <si>
    <t>黃豆芽</t>
    <phoneticPr fontId="41" type="noConversion"/>
  </si>
  <si>
    <t>海芽湯</t>
    <phoneticPr fontId="14" type="noConversion"/>
  </si>
  <si>
    <t>甜薯肉絲</t>
    <phoneticPr fontId="14" type="noConversion"/>
  </si>
  <si>
    <t>番茄蔬菜湯</t>
    <phoneticPr fontId="14" type="noConversion"/>
  </si>
  <si>
    <t>螞蟻上樹</t>
    <phoneticPr fontId="14" type="noConversion"/>
  </si>
  <si>
    <t>冬粉</t>
  </si>
  <si>
    <t>高麗菜絲</t>
  </si>
  <si>
    <t>木耳絲</t>
  </si>
  <si>
    <t>絞肉</t>
  </si>
  <si>
    <t>花生仁半</t>
    <phoneticPr fontId="41" type="noConversion"/>
  </si>
  <si>
    <t>海帶芽</t>
    <phoneticPr fontId="14" type="noConversion"/>
  </si>
  <si>
    <t>馬鈴薯粗絲</t>
    <phoneticPr fontId="14" type="noConversion"/>
  </si>
  <si>
    <t>細肉絲</t>
    <phoneticPr fontId="14" type="noConversion"/>
  </si>
  <si>
    <t>彩椒絲</t>
    <phoneticPr fontId="14" type="noConversion"/>
  </si>
  <si>
    <t>洋蔥小丁</t>
    <phoneticPr fontId="14" type="noConversion"/>
  </si>
  <si>
    <r>
      <rPr>
        <sz val="12"/>
        <color theme="1"/>
        <rFont val="微軟正黑體"/>
        <family val="2"/>
        <charset val="136"/>
      </rPr>
      <t>金針菇</t>
    </r>
    <r>
      <rPr>
        <sz val="12"/>
        <color theme="1"/>
        <rFont val="Calibri"/>
        <family val="2"/>
      </rPr>
      <t>B</t>
    </r>
    <r>
      <rPr>
        <sz val="12"/>
        <color theme="1"/>
        <rFont val="微軟正黑體"/>
        <family val="2"/>
        <charset val="136"/>
      </rPr>
      <t>原料</t>
    </r>
    <phoneticPr fontId="41" type="noConversion"/>
  </si>
  <si>
    <t>保久乳</t>
    <phoneticPr fontId="14" type="noConversion"/>
  </si>
  <si>
    <t>豆奶</t>
    <phoneticPr fontId="14" type="noConversion"/>
  </si>
  <si>
    <t>CAS洗選蛋</t>
    <phoneticPr fontId="14" type="noConversion"/>
  </si>
  <si>
    <t>燒仙草(堅)</t>
    <phoneticPr fontId="14" type="noConversion"/>
  </si>
  <si>
    <t>糖醋雞丁</t>
    <phoneticPr fontId="14" type="noConversion"/>
  </si>
  <si>
    <t>麥片飯(有機)</t>
    <phoneticPr fontId="14" type="noConversion"/>
  </si>
  <si>
    <t>麥片飯</t>
    <phoneticPr fontId="14" type="noConversion"/>
  </si>
  <si>
    <t>糙米飯(有機)</t>
    <phoneticPr fontId="14" type="noConversion"/>
  </si>
  <si>
    <t>白芝麻</t>
    <phoneticPr fontId="14" type="noConversion"/>
  </si>
  <si>
    <t>柴魚照燒魚丁</t>
    <phoneticPr fontId="14" type="noConversion"/>
  </si>
  <si>
    <t>芝麻飯(有機)(堅)</t>
    <phoneticPr fontId="14" type="noConversion"/>
  </si>
  <si>
    <t>乾貝殼麵</t>
  </si>
  <si>
    <t>綠豆薏仁湯</t>
    <phoneticPr fontId="14" type="noConversion"/>
  </si>
  <si>
    <t>客家米粉湯</t>
    <phoneticPr fontId="14" type="noConversion"/>
  </si>
  <si>
    <t>泡菜洋蔥雞</t>
    <phoneticPr fontId="14" type="noConversion"/>
  </si>
  <si>
    <t>回鍋肉片</t>
    <phoneticPr fontId="14" type="noConversion"/>
  </si>
  <si>
    <t>薑絲冬瓜湯</t>
    <phoneticPr fontId="14" type="noConversion"/>
  </si>
  <si>
    <t>蔥爆豬肉柳</t>
    <phoneticPr fontId="14" type="noConversion"/>
  </si>
  <si>
    <t>黃瓜鮮燴</t>
    <phoneticPr fontId="14" type="noConversion"/>
  </si>
  <si>
    <t>雙色蘿蔔湯</t>
    <phoneticPr fontId="14" type="noConversion"/>
  </si>
  <si>
    <t>蒜炒高麗菜</t>
    <phoneticPr fontId="14" type="noConversion"/>
  </si>
  <si>
    <t>洋蔥粗絲</t>
    <phoneticPr fontId="14" type="noConversion"/>
  </si>
  <si>
    <t>彩椒粗絲</t>
    <phoneticPr fontId="14" type="noConversion"/>
  </si>
  <si>
    <t>青蔥段</t>
    <phoneticPr fontId="14" type="noConversion"/>
  </si>
  <si>
    <t>綠豆芽</t>
    <phoneticPr fontId="14" type="noConversion"/>
  </si>
  <si>
    <t>冷凍毛豆莢</t>
    <phoneticPr fontId="14" type="noConversion"/>
  </si>
  <si>
    <t>咖哩洋蔥豬(奶)</t>
    <phoneticPr fontId="14" type="noConversion"/>
  </si>
  <si>
    <t>筍炒三絲</t>
    <phoneticPr fontId="14" type="noConversion"/>
  </si>
  <si>
    <t>筍絲</t>
    <phoneticPr fontId="14" type="noConversion"/>
  </si>
  <si>
    <t>紅蘿蔔絲</t>
    <phoneticPr fontId="14" type="noConversion"/>
  </si>
  <si>
    <t>木耳絲</t>
    <phoneticPr fontId="14" type="noConversion"/>
  </si>
  <si>
    <t>馬鈴薯中丁</t>
    <phoneticPr fontId="41" type="noConversion"/>
  </si>
  <si>
    <t>肉末冬瓜</t>
    <phoneticPr fontId="14" type="noConversion"/>
  </si>
  <si>
    <t>絞肉</t>
    <phoneticPr fontId="14" type="noConversion"/>
  </si>
  <si>
    <t>冬瓜厚片</t>
    <phoneticPr fontId="14" type="noConversion"/>
  </si>
  <si>
    <t>紅蘿蔔片</t>
    <phoneticPr fontId="14" type="noConversion"/>
  </si>
  <si>
    <t>麻婆豆腐魚</t>
    <phoneticPr fontId="14" type="noConversion"/>
  </si>
  <si>
    <t>客家小炒</t>
    <phoneticPr fontId="14" type="noConversion"/>
  </si>
  <si>
    <t>打拋菇菇</t>
    <phoneticPr fontId="14" type="noConversion"/>
  </si>
  <si>
    <t>味噌魚丁</t>
    <phoneticPr fontId="14" type="noConversion"/>
  </si>
  <si>
    <t>蕃茄小丁</t>
  </si>
  <si>
    <t>九層塔去梗</t>
  </si>
  <si>
    <t>檸檬汁</t>
  </si>
  <si>
    <t>香茅</t>
  </si>
  <si>
    <t>非基改板豆腐小丁</t>
    <phoneticPr fontId="14" type="noConversion"/>
  </si>
  <si>
    <t>泰式炒河粉(蛋)</t>
    <phoneticPr fontId="14" type="noConversion"/>
  </si>
  <si>
    <r>
      <t>112</t>
    </r>
    <r>
      <rPr>
        <sz val="48"/>
        <color theme="1"/>
        <rFont val="新細明體"/>
        <family val="1"/>
        <charset val="136"/>
      </rPr>
      <t>年</t>
    </r>
    <r>
      <rPr>
        <sz val="48"/>
        <color theme="1"/>
        <rFont val="Times New Roman"/>
        <family val="1"/>
      </rPr>
      <t>12</t>
    </r>
    <r>
      <rPr>
        <sz val="48"/>
        <color theme="1"/>
        <rFont val="新細明體"/>
        <family val="1"/>
        <charset val="136"/>
      </rPr>
      <t>月份景美午餐素食菜單</t>
    </r>
    <phoneticPr fontId="14" type="noConversion"/>
  </si>
  <si>
    <t>泰式炒河粉</t>
    <phoneticPr fontId="14" type="noConversion"/>
  </si>
  <si>
    <t>茄汁義大利麵</t>
    <phoneticPr fontId="14" type="noConversion"/>
  </si>
  <si>
    <t>椰香南洋蔬菜湯</t>
    <phoneticPr fontId="14" type="noConversion"/>
  </si>
  <si>
    <t>青菜湯</t>
    <phoneticPr fontId="14" type="noConversion"/>
  </si>
  <si>
    <t>洋芋湯</t>
    <phoneticPr fontId="14" type="noConversion"/>
  </si>
  <si>
    <t>結頭湯</t>
    <phoneticPr fontId="14" type="noConversion"/>
  </si>
  <si>
    <t>香菇湯</t>
    <phoneticPr fontId="14" type="noConversion"/>
  </si>
  <si>
    <t>玉米濃湯</t>
    <phoneticPr fontId="14" type="noConversion"/>
  </si>
  <si>
    <t>黃瓜湯</t>
    <phoneticPr fontId="14" type="noConversion"/>
  </si>
  <si>
    <t>黃芽湯</t>
    <phoneticPr fontId="14" type="noConversion"/>
  </si>
  <si>
    <t>宮保豆腐</t>
    <phoneticPr fontId="14" type="noConversion"/>
  </si>
  <si>
    <t>日式醬煮油腐</t>
    <phoneticPr fontId="14" type="noConversion"/>
  </si>
  <si>
    <t>鹽麴炒花干</t>
    <phoneticPr fontId="14" type="noConversion"/>
  </si>
  <si>
    <t>★嫩炸豆包*1</t>
    <phoneticPr fontId="14" type="noConversion"/>
  </si>
  <si>
    <t>椰香燉素雞</t>
    <phoneticPr fontId="14" type="noConversion"/>
  </si>
  <si>
    <t>塔香三杯紫米糕</t>
    <phoneticPr fontId="14" type="noConversion"/>
  </si>
  <si>
    <t>茄汁杏鮑菇</t>
    <phoneticPr fontId="14" type="noConversion"/>
  </si>
  <si>
    <t>柴魚照燒豆腐</t>
    <phoneticPr fontId="14" type="noConversion"/>
  </si>
  <si>
    <t>薑絲冬瓜</t>
    <phoneticPr fontId="14" type="noConversion"/>
  </si>
  <si>
    <t>香菇肉燥</t>
    <phoneticPr fontId="14" type="noConversion"/>
  </si>
  <si>
    <t>腐乳麻醬燒菇(乾)</t>
    <phoneticPr fontId="14" type="noConversion"/>
  </si>
  <si>
    <t>咖哩豆腸</t>
    <phoneticPr fontId="14" type="noConversion"/>
  </si>
  <si>
    <t>糖醋油腐</t>
    <phoneticPr fontId="14" type="noConversion"/>
  </si>
  <si>
    <t>青醬菇菇</t>
    <phoneticPr fontId="14" type="noConversion"/>
  </si>
  <si>
    <t>紅燒豆腐</t>
    <phoneticPr fontId="14" type="noConversion"/>
  </si>
  <si>
    <t>味噌干片</t>
    <phoneticPr fontId="14" type="noConversion"/>
  </si>
  <si>
    <t>脆炒山藥片</t>
    <phoneticPr fontId="14" type="noConversion"/>
  </si>
  <si>
    <t>照燒油腐*1</t>
    <phoneticPr fontId="14" type="noConversion"/>
  </si>
  <si>
    <t>泡菜燒素雞</t>
    <phoneticPr fontId="14" type="noConversion"/>
  </si>
  <si>
    <t>回鍋干片</t>
    <phoneticPr fontId="14" type="noConversion"/>
  </si>
  <si>
    <t>野菜燴豆腐</t>
    <phoneticPr fontId="14" type="noConversion"/>
  </si>
  <si>
    <t>鹹水麵腸</t>
    <phoneticPr fontId="14" type="noConversion"/>
  </si>
  <si>
    <t>★炸物拼盤</t>
    <phoneticPr fontId="14" type="noConversion"/>
  </si>
  <si>
    <t>蕃茄燴豆腐</t>
    <phoneticPr fontId="14" type="noConversion"/>
  </si>
  <si>
    <t>有機白米飯</t>
    <phoneticPr fontId="14" type="noConversion"/>
  </si>
  <si>
    <t>彩色花椰</t>
    <phoneticPr fontId="14" type="noConversion"/>
  </si>
  <si>
    <t>南瓜豆腐</t>
    <phoneticPr fontId="14" type="noConversion"/>
  </si>
  <si>
    <t>番茄醬</t>
    <phoneticPr fontId="14" type="noConversion"/>
  </si>
  <si>
    <t>辣豆瓣</t>
    <phoneticPr fontId="14" type="noConversion"/>
  </si>
  <si>
    <t>蕃茄醬</t>
    <phoneticPr fontId="14" type="noConversion"/>
  </si>
  <si>
    <t>蝦米</t>
    <phoneticPr fontId="14" type="noConversion"/>
  </si>
  <si>
    <t>照燒滷腿排*1</t>
    <phoneticPr fontId="14" type="noConversion"/>
  </si>
  <si>
    <t>香味滷蛋*1</t>
    <phoneticPr fontId="14" type="noConversion"/>
  </si>
  <si>
    <t>香甜布丁</t>
    <phoneticPr fontId="14" type="noConversion"/>
  </si>
  <si>
    <t>滑嫩蒸蛋</t>
    <phoneticPr fontId="14" type="noConversion"/>
  </si>
  <si>
    <t>胚芽飯</t>
    <phoneticPr fontId="14" type="noConversion"/>
  </si>
  <si>
    <t>黃瓜排骨湯</t>
    <phoneticPr fontId="14" type="noConversion"/>
  </si>
  <si>
    <t>梅菜燉肉</t>
    <phoneticPr fontId="14" type="noConversion"/>
  </si>
  <si>
    <t>筍干</t>
    <phoneticPr fontId="14" type="noConversion"/>
  </si>
  <si>
    <t>梅干菜</t>
    <phoneticPr fontId="14" type="noConversion"/>
  </si>
  <si>
    <t>帶皮胸丁</t>
  </si>
  <si>
    <t>杏鮑菇D原料</t>
  </si>
  <si>
    <t>紅蘿蔔中丁</t>
  </si>
  <si>
    <t>蒜粗</t>
  </si>
  <si>
    <t>K</t>
    <phoneticPr fontId="14" type="noConversion"/>
  </si>
  <si>
    <t>糙米</t>
    <phoneticPr fontId="14" type="noConversion"/>
  </si>
  <si>
    <t>胚芽米</t>
    <phoneticPr fontId="14" type="noConversion"/>
  </si>
  <si>
    <t>CAS水煮蛋</t>
  </si>
  <si>
    <t>冬瓜小丁</t>
  </si>
  <si>
    <t>薑絲</t>
  </si>
  <si>
    <t>龍骨丁</t>
  </si>
  <si>
    <t>CAS殺菌液蛋</t>
    <phoneticPr fontId="14" type="noConversion"/>
  </si>
  <si>
    <t>梅菜素肉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</si>
</sst>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m&quot;月&quot;d&quot;日&quot;"/>
    <numFmt numFmtId="177" formatCode="[$-404]aaaa"/>
  </numFmts>
  <fonts count="64">
    <font>
      <sz val="12"/>
      <color theme="1"/>
      <name val="Arial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name val="Arial"/>
      <family val="2"/>
    </font>
    <font>
      <sz val="14"/>
      <color rgb="FFFF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0"/>
      <color rgb="FFFF0000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24"/>
      <color theme="1"/>
      <name val="Calibri"/>
      <family val="2"/>
    </font>
    <font>
      <sz val="12"/>
      <color rgb="FF000000"/>
      <name val="PMingLiu"/>
      <family val="1"/>
      <charset val="136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28"/>
      <color theme="1"/>
      <name val="新細明體"/>
      <family val="1"/>
      <charset val="136"/>
    </font>
    <font>
      <b/>
      <sz val="22"/>
      <color theme="1"/>
      <name val="PMingLiu"/>
      <family val="1"/>
      <charset val="136"/>
    </font>
    <font>
      <b/>
      <sz val="48"/>
      <color theme="1"/>
      <name val="PMingLiu"/>
      <family val="1"/>
      <charset val="136"/>
    </font>
    <font>
      <sz val="48"/>
      <color theme="1"/>
      <name val="Arial"/>
      <family val="2"/>
    </font>
    <font>
      <b/>
      <sz val="48"/>
      <color rgb="FFFF0000"/>
      <name val="PMingLiu"/>
      <family val="1"/>
      <charset val="136"/>
    </font>
    <font>
      <sz val="48"/>
      <color theme="1"/>
      <name val="PMingLiu"/>
      <family val="1"/>
      <charset val="136"/>
    </font>
    <font>
      <sz val="48"/>
      <color rgb="FFFF0000"/>
      <name val="PMingLiu"/>
      <family val="1"/>
      <charset val="136"/>
    </font>
    <font>
      <sz val="48"/>
      <color theme="1"/>
      <name val="Times New Roman"/>
      <family val="1"/>
    </font>
    <font>
      <sz val="28"/>
      <name val="新細明體"/>
      <family val="1"/>
      <charset val="136"/>
    </font>
    <font>
      <sz val="12"/>
      <color theme="1"/>
      <name val="微軟正黑體"/>
      <family val="3"/>
      <charset val="134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細明體"/>
      <family val="3"/>
      <charset val="136"/>
    </font>
    <font>
      <sz val="20"/>
      <color theme="1"/>
      <name val="細明體"/>
      <family val="3"/>
      <charset val="136"/>
    </font>
    <font>
      <b/>
      <sz val="20"/>
      <color theme="1"/>
      <name val="PMingLiu"/>
      <family val="1"/>
      <charset val="136"/>
    </font>
    <font>
      <sz val="20"/>
      <color theme="1"/>
      <name val="PMingLiu"/>
      <family val="1"/>
      <charset val="136"/>
    </font>
    <font>
      <sz val="48"/>
      <color theme="1"/>
      <name val="新細明體"/>
      <family val="1"/>
      <charset val="136"/>
    </font>
    <font>
      <sz val="22"/>
      <color theme="1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2"/>
      <color theme="1"/>
      <name val="PMingLiU"/>
      <family val="1"/>
      <charset val="136"/>
    </font>
    <font>
      <sz val="12"/>
      <color theme="1"/>
      <name val="Calibri"/>
      <family val="1"/>
      <charset val="136"/>
      <scheme val="minor"/>
    </font>
    <font>
      <sz val="9"/>
      <name val="Calibri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2"/>
      <charset val="136"/>
    </font>
    <font>
      <sz val="11"/>
      <color theme="1"/>
      <name val="Calibri"/>
      <family val="2"/>
      <scheme val="minor"/>
    </font>
    <font>
      <sz val="12"/>
      <color theme="1"/>
      <name val="微軟正黑體"/>
      <family val="1"/>
      <charset val="136"/>
    </font>
    <font>
      <sz val="12"/>
      <color theme="1"/>
      <name val="Calibri"/>
      <family val="2"/>
      <charset val="136"/>
    </font>
    <font>
      <sz val="12"/>
      <color theme="1"/>
      <name val="Calibri"/>
      <family val="1"/>
      <charset val="136"/>
    </font>
    <font>
      <sz val="12"/>
      <color theme="1"/>
      <name val="細明體"/>
      <family val="1"/>
      <charset val="136"/>
    </font>
    <font>
      <sz val="12"/>
      <color theme="1"/>
      <name val="細明體"/>
      <family val="2"/>
      <charset val="136"/>
    </font>
    <font>
      <sz val="12"/>
      <color rgb="FFFF0000"/>
      <name val="細明體"/>
      <family val="2"/>
      <charset val="136"/>
    </font>
    <font>
      <sz val="12"/>
      <color rgb="FFFF0000"/>
      <name val="Calibri"/>
      <family val="1"/>
      <charset val="136"/>
      <scheme val="minor"/>
    </font>
    <font>
      <sz val="12"/>
      <color rgb="FFFF0000"/>
      <name val="細明體"/>
      <family val="3"/>
      <charset val="136"/>
    </font>
    <font>
      <sz val="12"/>
      <color rgb="FFFF0000"/>
      <name val="微軟正黑體"/>
      <family val="1"/>
      <charset val="136"/>
    </font>
    <font>
      <sz val="12"/>
      <color rgb="FFFF0000"/>
      <name val="PMingLiu"/>
      <family val="1"/>
      <charset val="136"/>
    </font>
    <font>
      <b/>
      <sz val="28"/>
      <color rgb="FFFF0000"/>
      <name val="新細明體"/>
      <family val="1"/>
      <charset val="136"/>
    </font>
    <font>
      <sz val="14"/>
      <name val="新細明體"/>
      <family val="1"/>
      <charset val="136"/>
    </font>
    <font>
      <sz val="14"/>
      <color theme="1"/>
      <name val="Calibri"/>
      <family val="1"/>
      <charset val="136"/>
      <scheme val="minor"/>
    </font>
    <font>
      <sz val="28"/>
      <color theme="0"/>
      <name val="新細明體"/>
      <family val="1"/>
      <charset val="136"/>
    </font>
    <font>
      <b/>
      <sz val="28"/>
      <color theme="0"/>
      <name val="新細明體"/>
      <family val="1"/>
      <charset val="136"/>
    </font>
    <font>
      <sz val="22"/>
      <color theme="0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2">
    <xf numFmtId="0" fontId="0" fillId="0" borderId="0"/>
    <xf numFmtId="0" fontId="28" fillId="0" borderId="1"/>
    <xf numFmtId="0" fontId="43" fillId="0" borderId="1"/>
    <xf numFmtId="43" fontId="43" fillId="0" borderId="1" applyFont="0" applyFill="0" applyBorder="0" applyAlignment="0" applyProtection="0"/>
    <xf numFmtId="0" fontId="40" fillId="0" borderId="1">
      <alignment vertical="center"/>
    </xf>
    <xf numFmtId="0" fontId="43" fillId="0" borderId="1">
      <alignment vertical="center"/>
    </xf>
    <xf numFmtId="0" fontId="43" fillId="0" borderId="1">
      <alignment vertical="center"/>
    </xf>
    <xf numFmtId="0" fontId="40" fillId="0" borderId="1">
      <alignment vertical="center"/>
    </xf>
    <xf numFmtId="0" fontId="43" fillId="0" borderId="1">
      <alignment vertical="center"/>
    </xf>
    <xf numFmtId="0" fontId="43" fillId="0" borderId="1">
      <alignment vertical="center"/>
    </xf>
    <xf numFmtId="0" fontId="43" fillId="0" borderId="1"/>
    <xf numFmtId="0" fontId="43" fillId="0" borderId="1">
      <alignment vertical="center"/>
    </xf>
    <xf numFmtId="0" fontId="43" fillId="0" borderId="1"/>
    <xf numFmtId="0" fontId="40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40" fillId="0" borderId="1">
      <alignment vertical="center"/>
    </xf>
    <xf numFmtId="9" fontId="43" fillId="0" borderId="1" applyFont="0" applyFill="0" applyBorder="0" applyAlignment="0" applyProtection="0">
      <alignment vertical="center"/>
    </xf>
    <xf numFmtId="0" fontId="44" fillId="0" borderId="1">
      <alignment vertical="center"/>
    </xf>
    <xf numFmtId="0" fontId="43" fillId="0" borderId="1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3" fillId="0" borderId="1">
      <alignment vertical="center"/>
    </xf>
    <xf numFmtId="0" fontId="3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43" fillId="0" borderId="1"/>
    <xf numFmtId="0" fontId="45" fillId="0" borderId="1">
      <alignment vertical="center"/>
    </xf>
    <xf numFmtId="0" fontId="46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46" fillId="0" borderId="1">
      <alignment vertical="center"/>
    </xf>
    <xf numFmtId="0" fontId="3" fillId="0" borderId="1">
      <alignment vertical="center"/>
    </xf>
    <xf numFmtId="0" fontId="3" fillId="0" borderId="1">
      <alignment vertical="center"/>
    </xf>
    <xf numFmtId="0" fontId="3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3" fillId="0" borderId="1">
      <alignment vertical="center"/>
    </xf>
    <xf numFmtId="0" fontId="3" fillId="0" borderId="1">
      <alignment vertical="center"/>
    </xf>
    <xf numFmtId="0" fontId="3" fillId="0" borderId="1">
      <alignment vertical="center"/>
    </xf>
    <xf numFmtId="0" fontId="3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43" fontId="43" fillId="0" borderId="1" applyFont="0" applyFill="0" applyBorder="0" applyAlignment="0" applyProtection="0"/>
    <xf numFmtId="0" fontId="47" fillId="0" borderId="1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3" fillId="0" borderId="1">
      <alignment vertical="center"/>
    </xf>
    <xf numFmtId="0" fontId="3" fillId="0" borderId="1">
      <alignment vertical="center"/>
    </xf>
    <xf numFmtId="0" fontId="3" fillId="0" borderId="1">
      <alignment vertical="center"/>
    </xf>
    <xf numFmtId="0" fontId="3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3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8" fillId="0" borderId="1"/>
    <xf numFmtId="0" fontId="28" fillId="0" borderId="1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/>
    <xf numFmtId="43" fontId="43" fillId="0" borderId="1" applyFont="0" applyFill="0" applyBorder="0" applyAlignment="0" applyProtection="0">
      <alignment vertical="center"/>
    </xf>
    <xf numFmtId="44" fontId="43" fillId="0" borderId="1" applyFont="0" applyFill="0" applyBorder="0" applyAlignment="0" applyProtection="0">
      <alignment vertical="center"/>
    </xf>
    <xf numFmtId="0" fontId="1" fillId="0" borderId="1">
      <alignment vertical="center"/>
    </xf>
  </cellStyleXfs>
  <cellXfs count="312"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11" fillId="4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176" fontId="11" fillId="4" borderId="19" xfId="0" applyNumberFormat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76" fontId="15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36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23" fillId="0" borderId="25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shrinkToFit="1"/>
    </xf>
    <xf numFmtId="0" fontId="23" fillId="0" borderId="23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30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3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3" fillId="0" borderId="8" xfId="0" applyFont="1" applyBorder="1" applyAlignment="1">
      <alignment horizont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9" xfId="0" applyFont="1" applyBorder="1" applyAlignment="1">
      <alignment horizontal="center" shrinkToFit="1"/>
    </xf>
    <xf numFmtId="0" fontId="23" fillId="0" borderId="35" xfId="0" applyFont="1" applyBorder="1" applyAlignment="1">
      <alignment horizontal="center" shrinkToFit="1"/>
    </xf>
    <xf numFmtId="0" fontId="23" fillId="0" borderId="9" xfId="0" applyFont="1" applyBorder="1" applyAlignment="1">
      <alignment horizontal="center" shrinkToFit="1"/>
    </xf>
    <xf numFmtId="0" fontId="7" fillId="0" borderId="1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15" fillId="0" borderId="3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8" fillId="0" borderId="2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176" fontId="7" fillId="0" borderId="14" xfId="0" applyNumberFormat="1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23" fillId="0" borderId="45" xfId="0" applyFont="1" applyBorder="1" applyAlignment="1">
      <alignment horizontal="center" shrinkToFit="1"/>
    </xf>
    <xf numFmtId="0" fontId="23" fillId="0" borderId="15" xfId="0" applyFont="1" applyBorder="1" applyAlignment="1">
      <alignment horizontal="center" shrinkToFit="1"/>
    </xf>
    <xf numFmtId="0" fontId="23" fillId="0" borderId="46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shrinkToFit="1"/>
    </xf>
    <xf numFmtId="0" fontId="23" fillId="0" borderId="49" xfId="0" applyFont="1" applyBorder="1" applyAlignment="1">
      <alignment horizontal="center" shrinkToFit="1"/>
    </xf>
    <xf numFmtId="0" fontId="23" fillId="0" borderId="50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shrinkToFit="1"/>
    </xf>
    <xf numFmtId="0" fontId="23" fillId="0" borderId="55" xfId="0" applyFont="1" applyBorder="1" applyAlignment="1">
      <alignment vertical="center"/>
    </xf>
    <xf numFmtId="0" fontId="21" fillId="0" borderId="55" xfId="0" applyFont="1" applyBorder="1" applyAlignment="1">
      <alignment vertical="center"/>
    </xf>
    <xf numFmtId="0" fontId="23" fillId="0" borderId="37" xfId="0" applyFont="1" applyBorder="1" applyAlignment="1">
      <alignment horizont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3" fillId="0" borderId="44" xfId="0" applyFont="1" applyBorder="1" applyAlignment="1">
      <alignment horizontal="center" shrinkToFit="1"/>
    </xf>
    <xf numFmtId="0" fontId="23" fillId="0" borderId="16" xfId="0" applyFont="1" applyBorder="1" applyAlignment="1">
      <alignment horizontal="center" shrinkToFit="1"/>
    </xf>
    <xf numFmtId="0" fontId="23" fillId="0" borderId="56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shrinkToFit="1"/>
    </xf>
    <xf numFmtId="0" fontId="23" fillId="0" borderId="39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3" fillId="0" borderId="44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8" xfId="0" applyFont="1" applyBorder="1" applyAlignment="1">
      <alignment horizontal="center" vertical="center" shrinkToFit="1"/>
    </xf>
    <xf numFmtId="0" fontId="31" fillId="0" borderId="6" xfId="0" applyFont="1" applyFill="1" applyBorder="1" applyAlignment="1">
      <alignment vertical="center"/>
    </xf>
    <xf numFmtId="0" fontId="32" fillId="0" borderId="6" xfId="0" applyFont="1" applyFill="1" applyBorder="1" applyAlignment="1">
      <alignment vertical="center"/>
    </xf>
    <xf numFmtId="0" fontId="15" fillId="0" borderId="59" xfId="0" applyFont="1" applyBorder="1" applyAlignment="1">
      <alignment vertical="center"/>
    </xf>
    <xf numFmtId="0" fontId="15" fillId="0" borderId="60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61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26" fillId="0" borderId="41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vertical="center"/>
    </xf>
    <xf numFmtId="0" fontId="18" fillId="0" borderId="39" xfId="0" applyFont="1" applyFill="1" applyBorder="1" applyAlignment="1">
      <alignment horizontal="center" vertical="center" shrinkToFit="1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wrapText="1" shrinkToFit="1"/>
    </xf>
    <xf numFmtId="0" fontId="18" fillId="0" borderId="41" xfId="0" applyFont="1" applyFill="1" applyBorder="1" applyAlignment="1">
      <alignment horizontal="center" vertical="center" wrapText="1" shrinkToFit="1"/>
    </xf>
    <xf numFmtId="0" fontId="26" fillId="0" borderId="37" xfId="0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8" fillId="0" borderId="39" xfId="0" applyFont="1" applyFill="1" applyBorder="1" applyAlignment="1">
      <alignment horizontal="center" vertical="center" wrapText="1" shrinkToFit="1"/>
    </xf>
    <xf numFmtId="49" fontId="19" fillId="0" borderId="70" xfId="0" applyNumberFormat="1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 shrinkToFit="1"/>
    </xf>
    <xf numFmtId="0" fontId="19" fillId="0" borderId="73" xfId="0" applyFont="1" applyFill="1" applyBorder="1" applyAlignment="1">
      <alignment horizontal="center" vertical="center" shrinkToFit="1"/>
    </xf>
    <xf numFmtId="0" fontId="19" fillId="0" borderId="71" xfId="0" applyFont="1" applyFill="1" applyBorder="1" applyAlignment="1">
      <alignment horizontal="center" vertical="center" shrinkToFit="1"/>
    </xf>
    <xf numFmtId="0" fontId="19" fillId="0" borderId="74" xfId="0" applyFont="1" applyFill="1" applyBorder="1" applyAlignment="1">
      <alignment horizontal="center" vertical="center" wrapText="1"/>
    </xf>
    <xf numFmtId="176" fontId="18" fillId="0" borderId="38" xfId="0" applyNumberFormat="1" applyFont="1" applyFill="1" applyBorder="1" applyAlignment="1">
      <alignment horizontal="center" vertical="center" shrinkToFit="1"/>
    </xf>
    <xf numFmtId="176" fontId="18" fillId="0" borderId="42" xfId="0" applyNumberFormat="1" applyFont="1" applyFill="1" applyBorder="1" applyAlignment="1">
      <alignment horizontal="center" vertical="center" shrinkToFit="1"/>
    </xf>
    <xf numFmtId="0" fontId="18" fillId="0" borderId="40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8" fillId="0" borderId="77" xfId="0" applyFont="1" applyFill="1" applyBorder="1" applyAlignment="1">
      <alignment horizontal="center" vertical="center" shrinkToFit="1"/>
    </xf>
    <xf numFmtId="0" fontId="23" fillId="0" borderId="78" xfId="0" applyFont="1" applyBorder="1" applyAlignment="1">
      <alignment horizontal="center" shrinkToFit="1"/>
    </xf>
    <xf numFmtId="0" fontId="23" fillId="0" borderId="25" xfId="0" applyFont="1" applyBorder="1" applyAlignment="1">
      <alignment horizontal="center" shrinkToFit="1"/>
    </xf>
    <xf numFmtId="0" fontId="23" fillId="0" borderId="79" xfId="0" applyFont="1" applyBorder="1" applyAlignment="1">
      <alignment horizontal="center" vertical="center" shrinkToFit="1"/>
    </xf>
    <xf numFmtId="0" fontId="23" fillId="0" borderId="78" xfId="0" applyFont="1" applyBorder="1" applyAlignment="1">
      <alignment horizontal="center" vertical="center" shrinkToFit="1"/>
    </xf>
    <xf numFmtId="0" fontId="23" fillId="0" borderId="80" xfId="0" applyFont="1" applyBorder="1" applyAlignment="1">
      <alignment horizontal="center" vertical="center" shrinkToFit="1"/>
    </xf>
    <xf numFmtId="0" fontId="18" fillId="0" borderId="81" xfId="0" applyFont="1" applyFill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shrinkToFit="1"/>
    </xf>
    <xf numFmtId="0" fontId="23" fillId="0" borderId="41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3" fillId="0" borderId="41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23" fillId="0" borderId="83" xfId="0" applyFont="1" applyBorder="1" applyAlignment="1">
      <alignment horizontal="center" vertical="center" shrinkToFit="1"/>
    </xf>
    <xf numFmtId="0" fontId="23" fillId="0" borderId="84" xfId="0" applyFont="1" applyBorder="1" applyAlignment="1">
      <alignment horizontal="center" vertical="center" shrinkToFit="1"/>
    </xf>
    <xf numFmtId="0" fontId="23" fillId="0" borderId="85" xfId="0" applyFont="1" applyBorder="1" applyAlignment="1">
      <alignment horizontal="center" vertical="center" shrinkToFit="1"/>
    </xf>
    <xf numFmtId="0" fontId="33" fillId="5" borderId="1" xfId="0" applyFont="1" applyFill="1" applyBorder="1" applyAlignment="1">
      <alignment horizontal="center" vertical="center"/>
    </xf>
    <xf numFmtId="0" fontId="34" fillId="5" borderId="21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shrinkToFit="1"/>
    </xf>
    <xf numFmtId="0" fontId="30" fillId="5" borderId="65" xfId="0" applyFont="1" applyFill="1" applyBorder="1" applyAlignment="1">
      <alignment horizontal="center" vertical="center" shrinkToFit="1"/>
    </xf>
    <xf numFmtId="0" fontId="30" fillId="5" borderId="1" xfId="0" applyFont="1" applyFill="1" applyBorder="1" applyAlignment="1">
      <alignment horizontal="center" vertical="center" wrapText="1" shrinkToFit="1"/>
    </xf>
    <xf numFmtId="0" fontId="30" fillId="5" borderId="55" xfId="0" applyFont="1" applyFill="1" applyBorder="1" applyAlignment="1">
      <alignment horizontal="center" vertical="center" wrapText="1" shrinkToFit="1"/>
    </xf>
    <xf numFmtId="0" fontId="30" fillId="5" borderId="55" xfId="0" applyFont="1" applyFill="1" applyBorder="1" applyAlignment="1">
      <alignment horizontal="center" vertical="center" shrinkToFit="1"/>
    </xf>
    <xf numFmtId="0" fontId="30" fillId="5" borderId="1" xfId="0" applyFont="1" applyFill="1" applyBorder="1" applyAlignment="1">
      <alignment horizontal="center" vertical="center" shrinkToFit="1"/>
    </xf>
    <xf numFmtId="0" fontId="30" fillId="5" borderId="66" xfId="0" applyFont="1" applyFill="1" applyBorder="1" applyAlignment="1">
      <alignment horizontal="center" vertical="center" wrapText="1" shrinkToFit="1"/>
    </xf>
    <xf numFmtId="0" fontId="30" fillId="5" borderId="39" xfId="0" applyFont="1" applyFill="1" applyBorder="1" applyAlignment="1">
      <alignment horizontal="center" vertical="center" wrapText="1" shrinkToFit="1"/>
    </xf>
    <xf numFmtId="0" fontId="30" fillId="5" borderId="82" xfId="0" applyFont="1" applyFill="1" applyBorder="1" applyAlignment="1">
      <alignment horizontal="center" vertical="center" wrapText="1" shrinkToFit="1"/>
    </xf>
    <xf numFmtId="0" fontId="35" fillId="5" borderId="1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vertical="center"/>
    </xf>
    <xf numFmtId="0" fontId="30" fillId="5" borderId="30" xfId="0" applyFont="1" applyFill="1" applyBorder="1" applyAlignment="1">
      <alignment horizontal="center" vertical="center" wrapText="1" shrinkToFit="1"/>
    </xf>
    <xf numFmtId="0" fontId="30" fillId="5" borderId="34" xfId="0" applyFont="1" applyFill="1" applyBorder="1" applyAlignment="1">
      <alignment horizontal="center" vertical="center" wrapText="1" shrinkToFit="1"/>
    </xf>
    <xf numFmtId="0" fontId="30" fillId="5" borderId="65" xfId="0" applyFont="1" applyFill="1" applyBorder="1" applyAlignment="1">
      <alignment horizontal="center" vertical="center" wrapText="1" shrinkToFit="1"/>
    </xf>
    <xf numFmtId="0" fontId="18" fillId="6" borderId="4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8" fillId="0" borderId="6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176" fontId="18" fillId="0" borderId="37" xfId="0" applyNumberFormat="1" applyFont="1" applyFill="1" applyBorder="1" applyAlignment="1">
      <alignment horizontal="center" vertical="center" shrinkToFit="1"/>
    </xf>
    <xf numFmtId="176" fontId="18" fillId="0" borderId="41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0" fontId="18" fillId="7" borderId="39" xfId="0" applyFont="1" applyFill="1" applyBorder="1" applyAlignment="1">
      <alignment horizontal="center" vertical="center" shrinkToFit="1"/>
    </xf>
    <xf numFmtId="0" fontId="18" fillId="7" borderId="37" xfId="0" applyFont="1" applyFill="1" applyBorder="1" applyAlignment="1">
      <alignment horizontal="center" vertical="center" shrinkToFit="1"/>
    </xf>
    <xf numFmtId="0" fontId="18" fillId="0" borderId="86" xfId="0" applyFont="1" applyFill="1" applyBorder="1" applyAlignment="1">
      <alignment horizontal="center" vertical="center" shrinkToFit="1"/>
    </xf>
    <xf numFmtId="0" fontId="37" fillId="0" borderId="87" xfId="0" applyFont="1" applyFill="1" applyBorder="1" applyAlignment="1">
      <alignment horizontal="left" vertical="center" shrinkToFit="1"/>
    </xf>
    <xf numFmtId="0" fontId="37" fillId="0" borderId="88" xfId="0" applyFont="1" applyFill="1" applyBorder="1" applyAlignment="1">
      <alignment horizontal="left" vertical="center" shrinkToFit="1"/>
    </xf>
    <xf numFmtId="0" fontId="37" fillId="0" borderId="89" xfId="0" applyFont="1" applyFill="1" applyBorder="1" applyAlignment="1">
      <alignment horizontal="left" vertical="center" shrinkToFit="1"/>
    </xf>
    <xf numFmtId="0" fontId="37" fillId="0" borderId="75" xfId="0" applyFont="1" applyFill="1" applyBorder="1" applyAlignment="1">
      <alignment horizontal="left" vertical="center" shrinkToFit="1"/>
    </xf>
    <xf numFmtId="0" fontId="23" fillId="0" borderId="82" xfId="0" applyFont="1" applyBorder="1" applyAlignment="1">
      <alignment horizontal="center" shrinkToFit="1"/>
    </xf>
    <xf numFmtId="0" fontId="23" fillId="0" borderId="66" xfId="0" applyFont="1" applyBorder="1" applyAlignment="1">
      <alignment horizontal="center" shrinkToFit="1"/>
    </xf>
    <xf numFmtId="0" fontId="40" fillId="0" borderId="37" xfId="0" applyFont="1" applyBorder="1" applyAlignment="1">
      <alignment vertical="center"/>
    </xf>
    <xf numFmtId="0" fontId="40" fillId="0" borderId="3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0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0" borderId="27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8" fillId="8" borderId="39" xfId="0" applyFont="1" applyFill="1" applyBorder="1" applyAlignment="1">
      <alignment horizontal="center" vertical="center" shrinkToFit="1"/>
    </xf>
    <xf numFmtId="0" fontId="37" fillId="0" borderId="91" xfId="0" applyFont="1" applyFill="1" applyBorder="1" applyAlignment="1">
      <alignment horizontal="left" vertical="center" shrinkToFit="1"/>
    </xf>
    <xf numFmtId="0" fontId="23" fillId="0" borderId="83" xfId="0" applyFont="1" applyBorder="1" applyAlignment="1">
      <alignment horizontal="center" shrinkToFit="1"/>
    </xf>
    <xf numFmtId="0" fontId="23" fillId="0" borderId="84" xfId="0" applyFont="1" applyBorder="1" applyAlignment="1">
      <alignment horizontal="center" shrinkToFit="1"/>
    </xf>
    <xf numFmtId="0" fontId="37" fillId="0" borderId="37" xfId="0" applyFont="1" applyFill="1" applyBorder="1" applyAlignment="1">
      <alignment horizontal="left" vertical="center" shrinkToFit="1"/>
    </xf>
    <xf numFmtId="176" fontId="18" fillId="0" borderId="77" xfId="0" applyNumberFormat="1" applyFont="1" applyFill="1" applyBorder="1" applyAlignment="1">
      <alignment horizontal="center" vertical="center" shrinkToFit="1"/>
    </xf>
    <xf numFmtId="0" fontId="26" fillId="0" borderId="41" xfId="0" applyFont="1" applyFill="1" applyBorder="1" applyAlignment="1">
      <alignment horizontal="center" vertical="center" wrapText="1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92" xfId="0" applyFont="1" applyBorder="1" applyAlignment="1">
      <alignment horizontal="center" vertical="center" shrinkToFit="1"/>
    </xf>
    <xf numFmtId="0" fontId="18" fillId="9" borderId="37" xfId="0" applyFont="1" applyFill="1" applyBorder="1" applyAlignment="1">
      <alignment horizontal="center" vertical="center" wrapText="1" shrinkToFit="1"/>
    </xf>
    <xf numFmtId="0" fontId="18" fillId="6" borderId="37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8" fillId="0" borderId="93" xfId="0" applyFont="1" applyFill="1" applyBorder="1" applyAlignment="1">
      <alignment horizontal="center" vertical="center" shrinkToFit="1"/>
    </xf>
    <xf numFmtId="0" fontId="18" fillId="10" borderId="39" xfId="0" applyFont="1" applyFill="1" applyBorder="1" applyAlignment="1">
      <alignment horizontal="center" vertical="center" shrinkToFit="1"/>
    </xf>
    <xf numFmtId="0" fontId="18" fillId="8" borderId="41" xfId="0" applyFont="1" applyFill="1" applyBorder="1" applyAlignment="1">
      <alignment horizontal="center" vertical="center" shrinkToFit="1"/>
    </xf>
    <xf numFmtId="0" fontId="42" fillId="0" borderId="37" xfId="0" applyFont="1" applyBorder="1" applyAlignment="1">
      <alignment vertical="center"/>
    </xf>
    <xf numFmtId="0" fontId="49" fillId="0" borderId="37" xfId="0" applyFont="1" applyBorder="1" applyAlignment="1">
      <alignment vertical="center"/>
    </xf>
    <xf numFmtId="0" fontId="48" fillId="0" borderId="37" xfId="0" applyFont="1" applyBorder="1" applyAlignment="1">
      <alignment vertical="center"/>
    </xf>
    <xf numFmtId="0" fontId="26" fillId="0" borderId="77" xfId="0" applyFont="1" applyFill="1" applyBorder="1" applyAlignment="1">
      <alignment horizontal="center" vertical="center" shrinkToFit="1"/>
    </xf>
    <xf numFmtId="0" fontId="18" fillId="10" borderId="37" xfId="0" applyFont="1" applyFill="1" applyBorder="1" applyAlignment="1">
      <alignment horizontal="center" vertical="center" shrinkToFit="1"/>
    </xf>
    <xf numFmtId="0" fontId="51" fillId="0" borderId="37" xfId="0" applyFont="1" applyBorder="1" applyAlignment="1">
      <alignment vertical="center"/>
    </xf>
    <xf numFmtId="0" fontId="52" fillId="0" borderId="37" xfId="0" applyFont="1" applyBorder="1" applyAlignment="1">
      <alignment vertical="center"/>
    </xf>
    <xf numFmtId="0" fontId="26" fillId="8" borderId="41" xfId="0" applyFont="1" applyFill="1" applyBorder="1" applyAlignment="1">
      <alignment horizontal="center" vertical="center" wrapText="1" shrinkToFit="1"/>
    </xf>
    <xf numFmtId="0" fontId="53" fillId="10" borderId="6" xfId="0" applyFont="1" applyFill="1" applyBorder="1" applyAlignment="1">
      <alignment vertical="center"/>
    </xf>
    <xf numFmtId="0" fontId="38" fillId="10" borderId="6" xfId="0" applyFont="1" applyFill="1" applyBorder="1" applyAlignment="1">
      <alignment vertical="center"/>
    </xf>
    <xf numFmtId="0" fontId="54" fillId="10" borderId="37" xfId="0" applyFont="1" applyFill="1" applyBorder="1" applyAlignment="1">
      <alignment vertical="center"/>
    </xf>
    <xf numFmtId="0" fontId="55" fillId="10" borderId="6" xfId="0" applyFont="1" applyFill="1" applyBorder="1" applyAlignment="1">
      <alignment vertical="center"/>
    </xf>
    <xf numFmtId="0" fontId="56" fillId="10" borderId="37" xfId="0" applyFont="1" applyFill="1" applyBorder="1" applyAlignment="1">
      <alignment vertical="center"/>
    </xf>
    <xf numFmtId="0" fontId="57" fillId="10" borderId="6" xfId="0" applyFont="1" applyFill="1" applyBorder="1" applyAlignment="1">
      <alignment vertical="center"/>
    </xf>
    <xf numFmtId="0" fontId="52" fillId="0" borderId="6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6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9" fillId="0" borderId="37" xfId="0" applyFont="1" applyBorder="1" applyAlignment="1">
      <alignment horizontal="center" vertical="center"/>
    </xf>
    <xf numFmtId="0" fontId="60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/>
    </xf>
    <xf numFmtId="0" fontId="50" fillId="0" borderId="37" xfId="0" applyFont="1" applyBorder="1" applyAlignment="1">
      <alignment vertical="center"/>
    </xf>
    <xf numFmtId="0" fontId="25" fillId="0" borderId="67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horizontal="center" vertical="center" shrinkToFit="1"/>
    </xf>
    <xf numFmtId="0" fontId="18" fillId="0" borderId="76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3" fillId="0" borderId="65" xfId="0" applyFont="1" applyBorder="1" applyAlignment="1">
      <alignment horizontal="center" shrinkToFit="1"/>
    </xf>
    <xf numFmtId="0" fontId="18" fillId="0" borderId="77" xfId="0" applyFont="1" applyFill="1" applyBorder="1" applyAlignment="1">
      <alignment horizontal="center" vertical="center" wrapText="1" shrinkToFit="1"/>
    </xf>
    <xf numFmtId="0" fontId="26" fillId="0" borderId="77" xfId="0" applyFont="1" applyFill="1" applyBorder="1" applyAlignment="1">
      <alignment horizontal="center" vertical="center" wrapText="1" shrinkToFit="1"/>
    </xf>
    <xf numFmtId="176" fontId="61" fillId="11" borderId="94" xfId="0" applyNumberFormat="1" applyFont="1" applyFill="1" applyBorder="1" applyAlignment="1">
      <alignment horizontal="center" vertical="center" shrinkToFit="1"/>
    </xf>
    <xf numFmtId="0" fontId="61" fillId="11" borderId="94" xfId="0" applyFont="1" applyFill="1" applyBorder="1" applyAlignment="1">
      <alignment horizontal="center" vertical="center" shrinkToFit="1"/>
    </xf>
    <xf numFmtId="0" fontId="62" fillId="11" borderId="94" xfId="0" applyFont="1" applyFill="1" applyBorder="1" applyAlignment="1">
      <alignment horizontal="center" vertical="center" shrinkToFit="1"/>
    </xf>
    <xf numFmtId="0" fontId="63" fillId="11" borderId="94" xfId="0" applyFont="1" applyFill="1" applyBorder="1" applyAlignment="1">
      <alignment horizontal="left" vertical="center" shrinkToFit="1"/>
    </xf>
    <xf numFmtId="0" fontId="23" fillId="0" borderId="94" xfId="0" applyFont="1" applyBorder="1" applyAlignment="1">
      <alignment horizontal="center" shrinkToFit="1"/>
    </xf>
    <xf numFmtId="176" fontId="18" fillId="0" borderId="81" xfId="0" applyNumberFormat="1" applyFont="1" applyFill="1" applyBorder="1" applyAlignment="1">
      <alignment horizontal="center" vertical="center" shrinkToFit="1"/>
    </xf>
    <xf numFmtId="0" fontId="18" fillId="6" borderId="81" xfId="0" applyFont="1" applyFill="1" applyBorder="1" applyAlignment="1">
      <alignment horizontal="center" vertical="center" shrinkToFit="1"/>
    </xf>
    <xf numFmtId="0" fontId="37" fillId="0" borderId="95" xfId="0" applyFont="1" applyFill="1" applyBorder="1" applyAlignment="1">
      <alignment horizontal="left" vertical="center" shrinkToFit="1"/>
    </xf>
    <xf numFmtId="176" fontId="18" fillId="0" borderId="86" xfId="0" applyNumberFormat="1" applyFont="1" applyFill="1" applyBorder="1" applyAlignment="1">
      <alignment horizontal="center" vertical="center" shrinkToFit="1"/>
    </xf>
    <xf numFmtId="0" fontId="18" fillId="0" borderId="86" xfId="0" applyFont="1" applyFill="1" applyBorder="1" applyAlignment="1">
      <alignment horizontal="center" vertical="center" wrapText="1" shrinkToFit="1"/>
    </xf>
    <xf numFmtId="0" fontId="58" fillId="11" borderId="94" xfId="0" applyFont="1" applyFill="1" applyBorder="1" applyAlignment="1">
      <alignment horizontal="center" vertical="center" shrinkToFit="1"/>
    </xf>
  </cellXfs>
  <cellStyles count="162">
    <cellStyle name="一般" xfId="0" builtinId="0"/>
    <cellStyle name="一般 10" xfId="26" xr:uid="{00000000-0005-0000-0000-000001000000}"/>
    <cellStyle name="一般 10 2" xfId="60" xr:uid="{00000000-0005-0000-0000-000002000000}"/>
    <cellStyle name="一般 10 2 2" xfId="106" xr:uid="{00000000-0005-0000-0000-000003000000}"/>
    <cellStyle name="一般 10 2 3" xfId="154" xr:uid="{00000000-0005-0000-0000-000004000000}"/>
    <cellStyle name="一般 10 3" xfId="47" xr:uid="{00000000-0005-0000-0000-000005000000}"/>
    <cellStyle name="一般 10 3 2" xfId="94" xr:uid="{00000000-0005-0000-0000-000006000000}"/>
    <cellStyle name="一般 10 3 3" xfId="142" xr:uid="{00000000-0005-0000-0000-000007000000}"/>
    <cellStyle name="一般 10 4" xfId="77" xr:uid="{00000000-0005-0000-0000-000008000000}"/>
    <cellStyle name="一般 10 5" xfId="125" xr:uid="{00000000-0005-0000-0000-000009000000}"/>
    <cellStyle name="一般 11" xfId="39" xr:uid="{00000000-0005-0000-0000-00000A000000}"/>
    <cellStyle name="一般 11 2" xfId="61" xr:uid="{00000000-0005-0000-0000-00000B000000}"/>
    <cellStyle name="一般 11 2 2" xfId="107" xr:uid="{00000000-0005-0000-0000-00000C000000}"/>
    <cellStyle name="一般 11 2 3" xfId="155" xr:uid="{00000000-0005-0000-0000-00000D000000}"/>
    <cellStyle name="一般 11 3" xfId="48" xr:uid="{00000000-0005-0000-0000-00000E000000}"/>
    <cellStyle name="一般 11 3 2" xfId="95" xr:uid="{00000000-0005-0000-0000-00000F000000}"/>
    <cellStyle name="一般 11 3 3" xfId="143" xr:uid="{00000000-0005-0000-0000-000010000000}"/>
    <cellStyle name="一般 11 4" xfId="86" xr:uid="{00000000-0005-0000-0000-000011000000}"/>
    <cellStyle name="一般 11 5" xfId="134" xr:uid="{00000000-0005-0000-0000-000012000000}"/>
    <cellStyle name="一般 12" xfId="40" xr:uid="{00000000-0005-0000-0000-000013000000}"/>
    <cellStyle name="一般 12 2" xfId="62" xr:uid="{00000000-0005-0000-0000-000014000000}"/>
    <cellStyle name="一般 12 2 2" xfId="108" xr:uid="{00000000-0005-0000-0000-000015000000}"/>
    <cellStyle name="一般 12 2 3" xfId="156" xr:uid="{00000000-0005-0000-0000-000016000000}"/>
    <cellStyle name="一般 12 3" xfId="49" xr:uid="{00000000-0005-0000-0000-000017000000}"/>
    <cellStyle name="一般 12 3 2" xfId="96" xr:uid="{00000000-0005-0000-0000-000018000000}"/>
    <cellStyle name="一般 12 3 3" xfId="144" xr:uid="{00000000-0005-0000-0000-000019000000}"/>
    <cellStyle name="一般 12 4" xfId="87" xr:uid="{00000000-0005-0000-0000-00001A000000}"/>
    <cellStyle name="一般 12 5" xfId="135" xr:uid="{00000000-0005-0000-0000-00001B000000}"/>
    <cellStyle name="一般 13" xfId="41" xr:uid="{00000000-0005-0000-0000-00001C000000}"/>
    <cellStyle name="一般 13 2" xfId="88" xr:uid="{00000000-0005-0000-0000-00001D000000}"/>
    <cellStyle name="一般 13 3" xfId="136" xr:uid="{00000000-0005-0000-0000-00001E000000}"/>
    <cellStyle name="一般 14" xfId="2" xr:uid="{00000000-0005-0000-0000-00001F000000}"/>
    <cellStyle name="一般 14 2" xfId="114" xr:uid="{00000000-0005-0000-0000-000020000000}"/>
    <cellStyle name="一般 15" xfId="10" xr:uid="{00000000-0005-0000-0000-000021000000}"/>
    <cellStyle name="一般 2" xfId="1" xr:uid="{00000000-0005-0000-0000-000022000000}"/>
    <cellStyle name="一般 2 2" xfId="8" xr:uid="{00000000-0005-0000-0000-000023000000}"/>
    <cellStyle name="一般 2 2 2" xfId="11" xr:uid="{00000000-0005-0000-0000-000024000000}"/>
    <cellStyle name="一般 2 2 3" xfId="31" xr:uid="{00000000-0005-0000-0000-000025000000}"/>
    <cellStyle name="一般 2 3" xfId="12" xr:uid="{00000000-0005-0000-0000-000026000000}"/>
    <cellStyle name="一般 2 3 2" xfId="17" xr:uid="{00000000-0005-0000-0000-000027000000}"/>
    <cellStyle name="一般 2 4" xfId="4" xr:uid="{00000000-0005-0000-0000-000028000000}"/>
    <cellStyle name="一般 2 4 2" xfId="115" xr:uid="{00000000-0005-0000-0000-000029000000}"/>
    <cellStyle name="一般 3" xfId="5" xr:uid="{00000000-0005-0000-0000-00002A000000}"/>
    <cellStyle name="一般 3 2" xfId="13" xr:uid="{00000000-0005-0000-0000-00002B000000}"/>
    <cellStyle name="一般 3 3" xfId="32" xr:uid="{00000000-0005-0000-0000-00002C000000}"/>
    <cellStyle name="一般 4" xfId="7" xr:uid="{00000000-0005-0000-0000-00002D000000}"/>
    <cellStyle name="一般 4 2" xfId="38" xr:uid="{00000000-0005-0000-0000-00002E000000}"/>
    <cellStyle name="一般 4 3" xfId="55" xr:uid="{00000000-0005-0000-0000-00002F000000}"/>
    <cellStyle name="一般 5" xfId="6" xr:uid="{00000000-0005-0000-0000-000030000000}"/>
    <cellStyle name="一般 5 2" xfId="33" xr:uid="{00000000-0005-0000-0000-000031000000}"/>
    <cellStyle name="一般 6" xfId="9" xr:uid="{00000000-0005-0000-0000-000032000000}"/>
    <cellStyle name="一般 7" xfId="19" xr:uid="{00000000-0005-0000-0000-000033000000}"/>
    <cellStyle name="一般 8" xfId="25" xr:uid="{00000000-0005-0000-0000-000034000000}"/>
    <cellStyle name="一般 8 2" xfId="46" xr:uid="{00000000-0005-0000-0000-000035000000}"/>
    <cellStyle name="一般 8 2 2" xfId="67" xr:uid="{00000000-0005-0000-0000-000036000000}"/>
    <cellStyle name="一般 8 2 2 2" xfId="113" xr:uid="{00000000-0005-0000-0000-000037000000}"/>
    <cellStyle name="一般 8 2 2 3" xfId="161" xr:uid="{00000000-0005-0000-0000-000038000000}"/>
    <cellStyle name="一般 8 2 3" xfId="93" xr:uid="{00000000-0005-0000-0000-000039000000}"/>
    <cellStyle name="一般 8 2 4" xfId="141" xr:uid="{00000000-0005-0000-0000-00003A000000}"/>
    <cellStyle name="一般 8 3" xfId="59" xr:uid="{00000000-0005-0000-0000-00003B000000}"/>
    <cellStyle name="一般 8 3 2" xfId="105" xr:uid="{00000000-0005-0000-0000-00003C000000}"/>
    <cellStyle name="一般 8 3 3" xfId="153" xr:uid="{00000000-0005-0000-0000-00003D000000}"/>
    <cellStyle name="一般 8 4" xfId="76" xr:uid="{00000000-0005-0000-0000-00003E000000}"/>
    <cellStyle name="一般 8 5" xfId="124" xr:uid="{00000000-0005-0000-0000-00003F000000}"/>
    <cellStyle name="一般 9" xfId="20" xr:uid="{00000000-0005-0000-0000-000040000000}"/>
    <cellStyle name="千分位 2" xfId="14" xr:uid="{00000000-0005-0000-0000-000041000000}"/>
    <cellStyle name="千分位 2 2" xfId="15" xr:uid="{00000000-0005-0000-0000-000042000000}"/>
    <cellStyle name="千分位 2 2 2" xfId="36" xr:uid="{00000000-0005-0000-0000-000043000000}"/>
    <cellStyle name="千分位 2 2 2 2" xfId="65" xr:uid="{00000000-0005-0000-0000-000044000000}"/>
    <cellStyle name="千分位 2 2 2 2 2" xfId="111" xr:uid="{00000000-0005-0000-0000-000045000000}"/>
    <cellStyle name="千分位 2 2 2 2 3" xfId="159" xr:uid="{00000000-0005-0000-0000-000046000000}"/>
    <cellStyle name="千分位 2 2 2 3" xfId="52" xr:uid="{00000000-0005-0000-0000-000047000000}"/>
    <cellStyle name="千分位 2 2 2 3 2" xfId="99" xr:uid="{00000000-0005-0000-0000-000048000000}"/>
    <cellStyle name="千分位 2 2 2 3 3" xfId="147" xr:uid="{00000000-0005-0000-0000-000049000000}"/>
    <cellStyle name="千分位 2 2 2 4" xfId="84" xr:uid="{00000000-0005-0000-0000-00004A000000}"/>
    <cellStyle name="千分位 2 2 2 5" xfId="132" xr:uid="{00000000-0005-0000-0000-00004B000000}"/>
    <cellStyle name="千分位 2 2 3" xfId="29" xr:uid="{00000000-0005-0000-0000-00004C000000}"/>
    <cellStyle name="千分位 2 2 3 2" xfId="57" xr:uid="{00000000-0005-0000-0000-00004D000000}"/>
    <cellStyle name="千分位 2 2 3 2 2" xfId="103" xr:uid="{00000000-0005-0000-0000-00004E000000}"/>
    <cellStyle name="千分位 2 2 3 2 3" xfId="151" xr:uid="{00000000-0005-0000-0000-00004F000000}"/>
    <cellStyle name="千分位 2 2 3 3" xfId="80" xr:uid="{00000000-0005-0000-0000-000050000000}"/>
    <cellStyle name="千分位 2 2 3 4" xfId="128" xr:uid="{00000000-0005-0000-0000-000051000000}"/>
    <cellStyle name="千分位 2 2 4" xfId="23" xr:uid="{00000000-0005-0000-0000-000052000000}"/>
    <cellStyle name="千分位 2 2 4 2" xfId="74" xr:uid="{00000000-0005-0000-0000-000053000000}"/>
    <cellStyle name="千分位 2 2 4 3" xfId="122" xr:uid="{00000000-0005-0000-0000-000054000000}"/>
    <cellStyle name="千分位 2 2 5" xfId="44" xr:uid="{00000000-0005-0000-0000-000055000000}"/>
    <cellStyle name="千分位 2 2 5 2" xfId="91" xr:uid="{00000000-0005-0000-0000-000056000000}"/>
    <cellStyle name="千分位 2 2 5 3" xfId="139" xr:uid="{00000000-0005-0000-0000-000057000000}"/>
    <cellStyle name="千分位 2 2 6" xfId="70" xr:uid="{00000000-0005-0000-0000-000058000000}"/>
    <cellStyle name="千分位 2 2 7" xfId="118" xr:uid="{00000000-0005-0000-0000-000059000000}"/>
    <cellStyle name="千分位 2 3" xfId="35" xr:uid="{00000000-0005-0000-0000-00005A000000}"/>
    <cellStyle name="千分位 2 3 2" xfId="64" xr:uid="{00000000-0005-0000-0000-00005B000000}"/>
    <cellStyle name="千分位 2 3 2 2" xfId="110" xr:uid="{00000000-0005-0000-0000-00005C000000}"/>
    <cellStyle name="千分位 2 3 2 3" xfId="158" xr:uid="{00000000-0005-0000-0000-00005D000000}"/>
    <cellStyle name="千分位 2 3 3" xfId="51" xr:uid="{00000000-0005-0000-0000-00005E000000}"/>
    <cellStyle name="千分位 2 3 3 2" xfId="98" xr:uid="{00000000-0005-0000-0000-00005F000000}"/>
    <cellStyle name="千分位 2 3 3 3" xfId="146" xr:uid="{00000000-0005-0000-0000-000060000000}"/>
    <cellStyle name="千分位 2 3 4" xfId="83" xr:uid="{00000000-0005-0000-0000-000061000000}"/>
    <cellStyle name="千分位 2 3 5" xfId="131" xr:uid="{00000000-0005-0000-0000-000062000000}"/>
    <cellStyle name="千分位 2 4" xfId="28" xr:uid="{00000000-0005-0000-0000-000063000000}"/>
    <cellStyle name="千分位 2 4 2" xfId="56" xr:uid="{00000000-0005-0000-0000-000064000000}"/>
    <cellStyle name="千分位 2 4 2 2" xfId="102" xr:uid="{00000000-0005-0000-0000-000065000000}"/>
    <cellStyle name="千分位 2 4 2 3" xfId="150" xr:uid="{00000000-0005-0000-0000-000066000000}"/>
    <cellStyle name="千分位 2 4 3" xfId="79" xr:uid="{00000000-0005-0000-0000-000067000000}"/>
    <cellStyle name="千分位 2 4 4" xfId="127" xr:uid="{00000000-0005-0000-0000-000068000000}"/>
    <cellStyle name="千分位 2 5" xfId="22" xr:uid="{00000000-0005-0000-0000-000069000000}"/>
    <cellStyle name="千分位 2 5 2" xfId="73" xr:uid="{00000000-0005-0000-0000-00006A000000}"/>
    <cellStyle name="千分位 2 5 3" xfId="121" xr:uid="{00000000-0005-0000-0000-00006B000000}"/>
    <cellStyle name="千分位 2 6" xfId="43" xr:uid="{00000000-0005-0000-0000-00006C000000}"/>
    <cellStyle name="千分位 2 6 2" xfId="90" xr:uid="{00000000-0005-0000-0000-00006D000000}"/>
    <cellStyle name="千分位 2 6 3" xfId="138" xr:uid="{00000000-0005-0000-0000-00006E000000}"/>
    <cellStyle name="千分位 2 7" xfId="69" xr:uid="{00000000-0005-0000-0000-00006F000000}"/>
    <cellStyle name="千分位 2 8" xfId="117" xr:uid="{00000000-0005-0000-0000-000070000000}"/>
    <cellStyle name="千分位 3" xfId="34" xr:uid="{00000000-0005-0000-0000-000071000000}"/>
    <cellStyle name="千分位 3 2" xfId="63" xr:uid="{00000000-0005-0000-0000-000072000000}"/>
    <cellStyle name="千分位 3 2 2" xfId="109" xr:uid="{00000000-0005-0000-0000-000073000000}"/>
    <cellStyle name="千分位 3 2 3" xfId="157" xr:uid="{00000000-0005-0000-0000-000074000000}"/>
    <cellStyle name="千分位 3 3" xfId="50" xr:uid="{00000000-0005-0000-0000-000075000000}"/>
    <cellStyle name="千分位 3 3 2" xfId="97" xr:uid="{00000000-0005-0000-0000-000076000000}"/>
    <cellStyle name="千分位 3 3 3" xfId="145" xr:uid="{00000000-0005-0000-0000-000077000000}"/>
    <cellStyle name="千分位 3 4" xfId="82" xr:uid="{00000000-0005-0000-0000-000078000000}"/>
    <cellStyle name="千分位 3 5" xfId="130" xr:uid="{00000000-0005-0000-0000-000079000000}"/>
    <cellStyle name="千分位 4" xfId="27" xr:uid="{00000000-0005-0000-0000-00007A000000}"/>
    <cellStyle name="千分位 4 2" xfId="54" xr:uid="{00000000-0005-0000-0000-00007B000000}"/>
    <cellStyle name="千分位 4 2 2" xfId="101" xr:uid="{00000000-0005-0000-0000-00007C000000}"/>
    <cellStyle name="千分位 4 2 3" xfId="149" xr:uid="{00000000-0005-0000-0000-00007D000000}"/>
    <cellStyle name="千分位 4 3" xfId="78" xr:uid="{00000000-0005-0000-0000-00007E000000}"/>
    <cellStyle name="千分位 4 4" xfId="126" xr:uid="{00000000-0005-0000-0000-00007F000000}"/>
    <cellStyle name="千分位 5" xfId="21" xr:uid="{00000000-0005-0000-0000-000080000000}"/>
    <cellStyle name="千分位 5 2" xfId="72" xr:uid="{00000000-0005-0000-0000-000081000000}"/>
    <cellStyle name="千分位 5 3" xfId="120" xr:uid="{00000000-0005-0000-0000-000082000000}"/>
    <cellStyle name="千分位 6" xfId="42" xr:uid="{00000000-0005-0000-0000-000083000000}"/>
    <cellStyle name="千分位 6 2" xfId="89" xr:uid="{00000000-0005-0000-0000-000084000000}"/>
    <cellStyle name="千分位 6 3" xfId="137" xr:uid="{00000000-0005-0000-0000-000085000000}"/>
    <cellStyle name="千分位 7" xfId="3" xr:uid="{00000000-0005-0000-0000-000086000000}"/>
    <cellStyle name="千分位 8" xfId="68" xr:uid="{00000000-0005-0000-0000-000087000000}"/>
    <cellStyle name="千分位 9" xfId="116" xr:uid="{00000000-0005-0000-0000-000088000000}"/>
    <cellStyle name="百分比 2" xfId="18" xr:uid="{00000000-0005-0000-0000-000089000000}"/>
    <cellStyle name="貨幣 2" xfId="37" xr:uid="{00000000-0005-0000-0000-00008A000000}"/>
    <cellStyle name="貨幣 2 2" xfId="66" xr:uid="{00000000-0005-0000-0000-00008B000000}"/>
    <cellStyle name="貨幣 2 2 2" xfId="112" xr:uid="{00000000-0005-0000-0000-00008C000000}"/>
    <cellStyle name="貨幣 2 2 3" xfId="160" xr:uid="{00000000-0005-0000-0000-00008D000000}"/>
    <cellStyle name="貨幣 2 3" xfId="53" xr:uid="{00000000-0005-0000-0000-00008E000000}"/>
    <cellStyle name="貨幣 2 3 2" xfId="100" xr:uid="{00000000-0005-0000-0000-00008F000000}"/>
    <cellStyle name="貨幣 2 3 3" xfId="148" xr:uid="{00000000-0005-0000-0000-000090000000}"/>
    <cellStyle name="貨幣 2 4" xfId="85" xr:uid="{00000000-0005-0000-0000-000091000000}"/>
    <cellStyle name="貨幣 2 5" xfId="133" xr:uid="{00000000-0005-0000-0000-000092000000}"/>
    <cellStyle name="貨幣 3" xfId="30" xr:uid="{00000000-0005-0000-0000-000093000000}"/>
    <cellStyle name="貨幣 3 2" xfId="58" xr:uid="{00000000-0005-0000-0000-000094000000}"/>
    <cellStyle name="貨幣 3 2 2" xfId="104" xr:uid="{00000000-0005-0000-0000-000095000000}"/>
    <cellStyle name="貨幣 3 2 3" xfId="152" xr:uid="{00000000-0005-0000-0000-000096000000}"/>
    <cellStyle name="貨幣 3 3" xfId="81" xr:uid="{00000000-0005-0000-0000-000097000000}"/>
    <cellStyle name="貨幣 3 4" xfId="129" xr:uid="{00000000-0005-0000-0000-000098000000}"/>
    <cellStyle name="貨幣 4" xfId="24" xr:uid="{00000000-0005-0000-0000-000099000000}"/>
    <cellStyle name="貨幣 4 2" xfId="75" xr:uid="{00000000-0005-0000-0000-00009A000000}"/>
    <cellStyle name="貨幣 4 3" xfId="123" xr:uid="{00000000-0005-0000-0000-00009B000000}"/>
    <cellStyle name="貨幣 5" xfId="45" xr:uid="{00000000-0005-0000-0000-00009C000000}"/>
    <cellStyle name="貨幣 5 2" xfId="92" xr:uid="{00000000-0005-0000-0000-00009D000000}"/>
    <cellStyle name="貨幣 5 3" xfId="140" xr:uid="{00000000-0005-0000-0000-00009E000000}"/>
    <cellStyle name="貨幣 6" xfId="16" xr:uid="{00000000-0005-0000-0000-00009F000000}"/>
    <cellStyle name="貨幣 7" xfId="71" xr:uid="{00000000-0005-0000-0000-0000A0000000}"/>
    <cellStyle name="貨幣 8" xfId="119" xr:uid="{00000000-0005-0000-0000-0000A1000000}"/>
  </cellStyles>
  <dxfs count="0"/>
  <tableStyles count="0" defaultTableStyle="TableStyleMedium2" defaultPivotStyle="PivotStyleLight16"/>
  <colors>
    <mruColors>
      <color rgb="FFFFCCFF"/>
      <color rgb="FF0000FF"/>
      <color rgb="FFCCFFCC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C998"/>
  <sheetViews>
    <sheetView tabSelected="1" view="pageBreakPreview" topLeftCell="A13" zoomScale="62" zoomScaleNormal="100" zoomScaleSheetLayoutView="62" workbookViewId="0">
      <selection activeCell="H27" sqref="H27"/>
    </sheetView>
  </sheetViews>
  <sheetFormatPr defaultColWidth="11.33203125" defaultRowHeight="80.099999999999994" customHeight="1"/>
  <cols>
    <col min="1" max="1" width="14.33203125" style="53" customWidth="1"/>
    <col min="2" max="2" width="8.5546875" style="53" customWidth="1"/>
    <col min="3" max="3" width="38.33203125" style="53" customWidth="1"/>
    <col min="4" max="4" width="43.109375" style="53" customWidth="1"/>
    <col min="5" max="5" width="56.77734375" style="53" bestFit="1" customWidth="1"/>
    <col min="6" max="6" width="33.33203125" style="245" customWidth="1"/>
    <col min="7" max="7" width="39" style="53" customWidth="1"/>
    <col min="8" max="8" width="33.6640625" style="53" customWidth="1"/>
    <col min="9" max="9" width="8.5546875" style="53" customWidth="1"/>
    <col min="10" max="11" width="3.33203125" style="53" customWidth="1"/>
    <col min="12" max="12" width="5.109375" style="53" customWidth="1"/>
    <col min="13" max="15" width="3.33203125" style="53" customWidth="1"/>
    <col min="16" max="16" width="27.5546875" style="53" customWidth="1"/>
    <col min="17" max="17" width="8.109375" style="53" customWidth="1"/>
    <col min="18" max="29" width="5.33203125" style="53" customWidth="1"/>
    <col min="30" max="16384" width="11.33203125" style="53"/>
  </cols>
  <sheetData>
    <row r="1" spans="1:29" ht="80.099999999999994" customHeight="1" thickBot="1">
      <c r="A1" s="285" t="s">
        <v>245</v>
      </c>
      <c r="B1" s="286"/>
      <c r="C1" s="286"/>
      <c r="D1" s="286"/>
      <c r="E1" s="286"/>
      <c r="F1" s="286"/>
      <c r="G1" s="286"/>
      <c r="H1" s="287"/>
      <c r="I1" s="52"/>
      <c r="Q1" s="54" t="s">
        <v>0</v>
      </c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ht="80.099999999999994" customHeight="1" thickBot="1">
      <c r="A2" s="173" t="s">
        <v>1</v>
      </c>
      <c r="B2" s="174" t="s">
        <v>2</v>
      </c>
      <c r="C2" s="175" t="s">
        <v>3</v>
      </c>
      <c r="D2" s="176" t="s">
        <v>4</v>
      </c>
      <c r="E2" s="176" t="s">
        <v>5</v>
      </c>
      <c r="F2" s="176" t="s">
        <v>6</v>
      </c>
      <c r="G2" s="177" t="s">
        <v>166</v>
      </c>
      <c r="H2" s="178" t="s">
        <v>7</v>
      </c>
      <c r="I2" s="56" t="s">
        <v>8</v>
      </c>
      <c r="J2" s="57" t="s">
        <v>9</v>
      </c>
      <c r="K2" s="57" t="s">
        <v>10</v>
      </c>
      <c r="L2" s="57" t="s">
        <v>11</v>
      </c>
      <c r="M2" s="57" t="s">
        <v>12</v>
      </c>
      <c r="N2" s="59" t="s">
        <v>13</v>
      </c>
      <c r="O2" s="59" t="s">
        <v>14</v>
      </c>
      <c r="P2" s="58" t="s">
        <v>15</v>
      </c>
      <c r="Q2" s="54" t="s">
        <v>16</v>
      </c>
      <c r="R2" s="60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s="136" customFormat="1" ht="80.099999999999994" customHeight="1" thickBot="1">
      <c r="A3" s="179">
        <v>45261</v>
      </c>
      <c r="B3" s="231" t="s">
        <v>211</v>
      </c>
      <c r="C3" s="231" t="s">
        <v>19</v>
      </c>
      <c r="D3" s="260" t="s">
        <v>242</v>
      </c>
      <c r="E3" s="260" t="s">
        <v>439</v>
      </c>
      <c r="F3" s="231"/>
      <c r="G3" s="260" t="s">
        <v>263</v>
      </c>
      <c r="H3" s="249"/>
      <c r="I3" s="250"/>
      <c r="J3" s="251"/>
      <c r="K3" s="251"/>
      <c r="L3" s="251"/>
      <c r="M3" s="251"/>
      <c r="N3" s="251"/>
      <c r="O3" s="251"/>
      <c r="P3" s="153">
        <f t="shared" ref="P3:P11" si="0">I3*70+J3*75+K3*25+L3*45+M3*25</f>
        <v>0</v>
      </c>
      <c r="Q3" s="131" t="s">
        <v>19</v>
      </c>
      <c r="R3" s="132" t="s">
        <v>20</v>
      </c>
      <c r="S3" s="132" t="s">
        <v>21</v>
      </c>
      <c r="T3" s="132" t="s">
        <v>17</v>
      </c>
      <c r="U3" s="133" t="s">
        <v>22</v>
      </c>
      <c r="V3" s="202"/>
      <c r="W3" s="203"/>
      <c r="X3" s="152"/>
      <c r="Y3" s="203"/>
      <c r="Z3" s="153"/>
      <c r="AA3" s="135"/>
      <c r="AB3" s="135"/>
      <c r="AC3" s="135"/>
    </row>
    <row r="4" spans="1:29" s="70" customFormat="1" ht="80.099999999999994" customHeight="1">
      <c r="A4" s="180">
        <v>45264</v>
      </c>
      <c r="B4" s="189" t="s">
        <v>212</v>
      </c>
      <c r="C4" s="169" t="s">
        <v>213</v>
      </c>
      <c r="D4" s="169" t="s">
        <v>214</v>
      </c>
      <c r="E4" s="270" t="s">
        <v>492</v>
      </c>
      <c r="F4" s="189" t="s">
        <v>250</v>
      </c>
      <c r="G4" s="222" t="s">
        <v>415</v>
      </c>
      <c r="H4" s="233"/>
      <c r="I4" s="190"/>
      <c r="J4" s="191"/>
      <c r="K4" s="191"/>
      <c r="L4" s="191"/>
      <c r="M4" s="191"/>
      <c r="N4" s="191"/>
      <c r="O4" s="191"/>
      <c r="P4" s="192"/>
      <c r="Q4" s="193"/>
      <c r="R4" s="61"/>
      <c r="S4" s="61"/>
      <c r="T4" s="61"/>
      <c r="U4" s="194"/>
      <c r="V4" s="193"/>
      <c r="W4" s="61"/>
      <c r="X4" s="61"/>
      <c r="Y4" s="61"/>
      <c r="Z4" s="192"/>
      <c r="AA4" s="69"/>
      <c r="AB4" s="69"/>
      <c r="AC4" s="69"/>
    </row>
    <row r="5" spans="1:29" s="140" customFormat="1" ht="80.099999999999994" customHeight="1">
      <c r="A5" s="226">
        <v>45265</v>
      </c>
      <c r="B5" s="164" t="s">
        <v>215</v>
      </c>
      <c r="C5" s="230" t="s">
        <v>264</v>
      </c>
      <c r="D5" s="164" t="s">
        <v>216</v>
      </c>
      <c r="E5" s="167" t="s">
        <v>432</v>
      </c>
      <c r="F5" s="164" t="s">
        <v>251</v>
      </c>
      <c r="G5" s="170" t="s">
        <v>223</v>
      </c>
      <c r="H5" s="252" t="s">
        <v>412</v>
      </c>
      <c r="I5" s="137"/>
      <c r="J5" s="137"/>
      <c r="K5" s="137"/>
      <c r="L5" s="137"/>
      <c r="M5" s="137"/>
      <c r="N5" s="137"/>
      <c r="O5" s="137"/>
      <c r="P5" s="138">
        <f t="shared" si="0"/>
        <v>0</v>
      </c>
      <c r="Q5" s="138" t="s">
        <v>19</v>
      </c>
      <c r="R5" s="138" t="s">
        <v>20</v>
      </c>
      <c r="S5" s="138" t="s">
        <v>21</v>
      </c>
      <c r="T5" s="138" t="s">
        <v>17</v>
      </c>
      <c r="U5" s="138" t="s">
        <v>22</v>
      </c>
      <c r="V5" s="138"/>
      <c r="W5" s="138"/>
      <c r="X5" s="138"/>
      <c r="Y5" s="138"/>
      <c r="Z5" s="138"/>
      <c r="AA5" s="139"/>
      <c r="AB5" s="139"/>
      <c r="AC5" s="139"/>
    </row>
    <row r="6" spans="1:29" s="201" customFormat="1" ht="80.099999999999994" customHeight="1">
      <c r="A6" s="227">
        <v>45266</v>
      </c>
      <c r="B6" s="167" t="s">
        <v>217</v>
      </c>
      <c r="C6" s="167" t="s">
        <v>218</v>
      </c>
      <c r="D6" s="169" t="s">
        <v>219</v>
      </c>
      <c r="E6" s="167" t="s">
        <v>449</v>
      </c>
      <c r="F6" s="167"/>
      <c r="G6" s="167" t="s">
        <v>236</v>
      </c>
      <c r="H6" s="232"/>
      <c r="I6" s="236"/>
      <c r="J6" s="197"/>
      <c r="K6" s="197"/>
      <c r="L6" s="197"/>
      <c r="M6" s="197"/>
      <c r="N6" s="197"/>
      <c r="O6" s="197"/>
      <c r="P6" s="198">
        <f t="shared" si="0"/>
        <v>0</v>
      </c>
      <c r="Q6" s="198" t="s">
        <v>19</v>
      </c>
      <c r="R6" s="198" t="s">
        <v>20</v>
      </c>
      <c r="S6" s="198" t="s">
        <v>21</v>
      </c>
      <c r="T6" s="198" t="s">
        <v>17</v>
      </c>
      <c r="U6" s="198" t="s">
        <v>22</v>
      </c>
      <c r="V6" s="198"/>
      <c r="W6" s="198"/>
      <c r="X6" s="198"/>
      <c r="Y6" s="198"/>
      <c r="Z6" s="198"/>
      <c r="AA6" s="200"/>
      <c r="AB6" s="200"/>
      <c r="AC6" s="200"/>
    </row>
    <row r="7" spans="1:29" s="52" customFormat="1" ht="67.5">
      <c r="A7" s="226">
        <v>45267</v>
      </c>
      <c r="B7" s="164" t="s">
        <v>220</v>
      </c>
      <c r="C7" s="168" t="s">
        <v>419</v>
      </c>
      <c r="D7" s="257" t="s">
        <v>247</v>
      </c>
      <c r="E7" s="167" t="s">
        <v>222</v>
      </c>
      <c r="F7" s="164" t="s">
        <v>252</v>
      </c>
      <c r="G7" s="170" t="s">
        <v>431</v>
      </c>
      <c r="H7" s="235"/>
      <c r="I7" s="90"/>
      <c r="J7" s="80"/>
      <c r="K7" s="80"/>
      <c r="L7" s="80"/>
      <c r="M7" s="80"/>
      <c r="N7" s="80"/>
      <c r="O7" s="80"/>
      <c r="P7" s="81">
        <f t="shared" si="0"/>
        <v>0</v>
      </c>
      <c r="Q7" s="82" t="s">
        <v>19</v>
      </c>
      <c r="R7" s="83" t="s">
        <v>20</v>
      </c>
      <c r="S7" s="83" t="s">
        <v>21</v>
      </c>
      <c r="T7" s="83" t="s">
        <v>17</v>
      </c>
      <c r="U7" s="72" t="s">
        <v>22</v>
      </c>
      <c r="V7" s="82"/>
      <c r="W7" s="83"/>
      <c r="X7" s="83"/>
      <c r="Y7" s="83"/>
      <c r="Z7" s="81"/>
      <c r="AA7" s="84"/>
      <c r="AB7" s="84"/>
      <c r="AC7" s="84"/>
    </row>
    <row r="8" spans="1:29" s="136" customFormat="1" ht="80.099999999999994" customHeight="1" thickBot="1">
      <c r="A8" s="228">
        <v>45268</v>
      </c>
      <c r="B8" s="166" t="s">
        <v>211</v>
      </c>
      <c r="C8" s="166" t="s">
        <v>224</v>
      </c>
      <c r="D8" s="172" t="s">
        <v>260</v>
      </c>
      <c r="E8" s="166" t="s">
        <v>225</v>
      </c>
      <c r="F8" s="166"/>
      <c r="G8" s="166" t="s">
        <v>226</v>
      </c>
      <c r="H8" s="234"/>
      <c r="I8" s="128"/>
      <c r="J8" s="129"/>
      <c r="K8" s="129"/>
      <c r="L8" s="129"/>
      <c r="M8" s="129"/>
      <c r="N8" s="129"/>
      <c r="O8" s="129"/>
      <c r="P8" s="130">
        <f t="shared" si="0"/>
        <v>0</v>
      </c>
      <c r="Q8" s="131" t="s">
        <v>23</v>
      </c>
      <c r="R8" s="132" t="s">
        <v>24</v>
      </c>
      <c r="S8" s="132" t="s">
        <v>25</v>
      </c>
      <c r="T8" s="132" t="s">
        <v>17</v>
      </c>
      <c r="U8" s="133" t="s">
        <v>26</v>
      </c>
      <c r="V8" s="131"/>
      <c r="W8" s="132"/>
      <c r="X8" s="132"/>
      <c r="Y8" s="132"/>
      <c r="Z8" s="134"/>
      <c r="AA8" s="135"/>
      <c r="AB8" s="135"/>
      <c r="AC8" s="135"/>
    </row>
    <row r="9" spans="1:29" s="52" customFormat="1" ht="67.5">
      <c r="A9" s="253">
        <v>45271</v>
      </c>
      <c r="B9" s="189" t="s">
        <v>212</v>
      </c>
      <c r="C9" s="189" t="s">
        <v>417</v>
      </c>
      <c r="D9" s="195" t="s">
        <v>438</v>
      </c>
      <c r="E9" s="167" t="s">
        <v>430</v>
      </c>
      <c r="F9" s="189" t="s">
        <v>253</v>
      </c>
      <c r="G9" s="164" t="s">
        <v>399</v>
      </c>
      <c r="H9" s="233"/>
      <c r="I9" s="141"/>
      <c r="J9" s="142"/>
      <c r="K9" s="142"/>
      <c r="L9" s="142"/>
      <c r="M9" s="142"/>
      <c r="N9" s="142"/>
      <c r="O9" s="142"/>
      <c r="P9" s="143">
        <f t="shared" si="0"/>
        <v>0</v>
      </c>
      <c r="Q9" s="149" t="s">
        <v>27</v>
      </c>
      <c r="R9" s="71" t="s">
        <v>28</v>
      </c>
      <c r="S9" s="71" t="s">
        <v>29</v>
      </c>
      <c r="T9" s="71" t="s">
        <v>17</v>
      </c>
      <c r="U9" s="150" t="s">
        <v>30</v>
      </c>
      <c r="V9" s="71" t="s">
        <v>31</v>
      </c>
      <c r="W9" s="71" t="s">
        <v>32</v>
      </c>
      <c r="X9" s="71" t="s">
        <v>17</v>
      </c>
      <c r="Y9" s="143" t="s">
        <v>33</v>
      </c>
      <c r="Z9" s="150"/>
      <c r="AA9" s="84"/>
      <c r="AB9" s="84"/>
      <c r="AC9" s="84"/>
    </row>
    <row r="10" spans="1:29" s="140" customFormat="1" ht="80.099999999999994" customHeight="1">
      <c r="A10" s="226">
        <v>45272</v>
      </c>
      <c r="B10" s="164" t="s">
        <v>215</v>
      </c>
      <c r="C10" s="164" t="s">
        <v>493</v>
      </c>
      <c r="D10" s="164" t="s">
        <v>421</v>
      </c>
      <c r="E10" s="164" t="s">
        <v>227</v>
      </c>
      <c r="F10" s="164" t="s">
        <v>254</v>
      </c>
      <c r="G10" s="258" t="s">
        <v>424</v>
      </c>
      <c r="H10" s="252"/>
      <c r="I10" s="137"/>
      <c r="J10" s="137"/>
      <c r="K10" s="137"/>
      <c r="L10" s="137"/>
      <c r="M10" s="137"/>
      <c r="N10" s="137"/>
      <c r="O10" s="137"/>
      <c r="P10" s="138">
        <f t="shared" si="0"/>
        <v>0</v>
      </c>
      <c r="Q10" s="138" t="s">
        <v>35</v>
      </c>
      <c r="R10" s="138" t="s">
        <v>36</v>
      </c>
      <c r="S10" s="138" t="s">
        <v>37</v>
      </c>
      <c r="T10" s="138" t="s">
        <v>17</v>
      </c>
      <c r="U10" s="138" t="s">
        <v>38</v>
      </c>
      <c r="V10" s="138"/>
      <c r="W10" s="138"/>
      <c r="X10" s="138"/>
      <c r="Y10" s="138"/>
      <c r="Z10" s="138"/>
      <c r="AA10" s="139"/>
      <c r="AB10" s="139"/>
      <c r="AC10" s="139"/>
    </row>
    <row r="11" spans="1:29" s="201" customFormat="1" ht="80.099999999999994" customHeight="1">
      <c r="A11" s="227">
        <v>45273</v>
      </c>
      <c r="B11" s="167" t="s">
        <v>217</v>
      </c>
      <c r="C11" s="167" t="s">
        <v>228</v>
      </c>
      <c r="D11" s="164" t="s">
        <v>416</v>
      </c>
      <c r="E11" s="167" t="s">
        <v>265</v>
      </c>
      <c r="F11" s="167"/>
      <c r="G11" s="262" t="s">
        <v>229</v>
      </c>
      <c r="H11" s="232"/>
      <c r="I11" s="236"/>
      <c r="J11" s="197"/>
      <c r="K11" s="197"/>
      <c r="L11" s="197"/>
      <c r="M11" s="197"/>
      <c r="N11" s="197"/>
      <c r="O11" s="197"/>
      <c r="P11" s="198">
        <f t="shared" si="0"/>
        <v>0</v>
      </c>
      <c r="Q11" s="198" t="s">
        <v>39</v>
      </c>
      <c r="R11" s="198" t="s">
        <v>40</v>
      </c>
      <c r="S11" s="198" t="s">
        <v>41</v>
      </c>
      <c r="T11" s="198" t="s">
        <v>17</v>
      </c>
      <c r="U11" s="198" t="s">
        <v>42</v>
      </c>
      <c r="V11" s="198"/>
      <c r="W11" s="198" t="s">
        <v>43</v>
      </c>
      <c r="X11" s="198"/>
      <c r="Y11" s="198"/>
      <c r="Z11" s="198"/>
      <c r="AA11" s="200"/>
      <c r="AB11" s="200"/>
      <c r="AC11" s="200"/>
    </row>
    <row r="12" spans="1:29" s="52" customFormat="1" ht="80.099999999999994" customHeight="1">
      <c r="A12" s="226">
        <v>45274</v>
      </c>
      <c r="B12" s="164" t="s">
        <v>220</v>
      </c>
      <c r="C12" s="164" t="s">
        <v>221</v>
      </c>
      <c r="D12" s="164" t="s">
        <v>427</v>
      </c>
      <c r="E12" s="167" t="s">
        <v>444</v>
      </c>
      <c r="F12" s="164" t="s">
        <v>255</v>
      </c>
      <c r="G12" s="164" t="s">
        <v>231</v>
      </c>
      <c r="H12" s="235" t="s">
        <v>413</v>
      </c>
      <c r="I12" s="141"/>
      <c r="J12" s="142"/>
      <c r="K12" s="142"/>
      <c r="L12" s="142"/>
      <c r="M12" s="142"/>
      <c r="N12" s="142"/>
      <c r="O12" s="142"/>
      <c r="P12" s="143"/>
      <c r="Q12" s="149"/>
      <c r="R12" s="71"/>
      <c r="S12" s="71"/>
      <c r="T12" s="71"/>
      <c r="U12" s="150"/>
      <c r="V12" s="149"/>
      <c r="W12" s="71"/>
      <c r="X12" s="71"/>
      <c r="Y12" s="71"/>
      <c r="Z12" s="150"/>
      <c r="AA12" s="84"/>
      <c r="AB12" s="84"/>
      <c r="AC12" s="84"/>
    </row>
    <row r="13" spans="1:29" s="148" customFormat="1" ht="68.25" thickBot="1">
      <c r="A13" s="228">
        <v>45275</v>
      </c>
      <c r="B13" s="166" t="s">
        <v>211</v>
      </c>
      <c r="C13" s="229" t="s">
        <v>457</v>
      </c>
      <c r="D13" s="261" t="s">
        <v>266</v>
      </c>
      <c r="E13" s="248" t="s">
        <v>262</v>
      </c>
      <c r="F13" s="166"/>
      <c r="G13" s="166" t="s">
        <v>397</v>
      </c>
      <c r="H13" s="234"/>
      <c r="I13" s="237"/>
      <c r="J13" s="144"/>
      <c r="K13" s="144"/>
      <c r="L13" s="144"/>
      <c r="M13" s="144"/>
      <c r="N13" s="144"/>
      <c r="O13" s="144"/>
      <c r="P13" s="145"/>
      <c r="Q13" s="145"/>
      <c r="R13" s="145"/>
      <c r="S13" s="145"/>
      <c r="T13" s="145"/>
      <c r="U13" s="145"/>
      <c r="V13" s="145"/>
      <c r="W13" s="146"/>
      <c r="X13" s="145"/>
      <c r="Y13" s="145"/>
      <c r="Z13" s="145"/>
      <c r="AA13" s="147"/>
      <c r="AB13" s="147"/>
      <c r="AC13" s="147" t="s">
        <v>44</v>
      </c>
    </row>
    <row r="14" spans="1:29" s="52" customFormat="1" ht="79.5" customHeight="1">
      <c r="A14" s="253">
        <v>45278</v>
      </c>
      <c r="B14" s="189" t="s">
        <v>212</v>
      </c>
      <c r="C14" s="189" t="s">
        <v>39</v>
      </c>
      <c r="D14" s="195" t="s">
        <v>230</v>
      </c>
      <c r="E14" s="299" t="s">
        <v>398</v>
      </c>
      <c r="F14" s="189" t="s">
        <v>256</v>
      </c>
      <c r="G14" s="300" t="s">
        <v>233</v>
      </c>
      <c r="H14" s="233"/>
      <c r="I14" s="141"/>
      <c r="J14" s="142"/>
      <c r="K14" s="142"/>
      <c r="L14" s="142"/>
      <c r="M14" s="142"/>
      <c r="N14" s="142"/>
      <c r="O14" s="142"/>
      <c r="P14" s="143"/>
      <c r="Q14" s="149"/>
      <c r="R14" s="71"/>
      <c r="S14" s="71"/>
      <c r="T14" s="71"/>
      <c r="U14" s="150"/>
      <c r="V14" s="149"/>
      <c r="W14" s="196"/>
      <c r="X14" s="71"/>
      <c r="Y14" s="71"/>
      <c r="Z14" s="150"/>
      <c r="AA14" s="84"/>
      <c r="AB14" s="84"/>
      <c r="AC14" s="84" t="s">
        <v>45</v>
      </c>
    </row>
    <row r="15" spans="1:29" s="140" customFormat="1" ht="67.5">
      <c r="A15" s="301">
        <v>45279</v>
      </c>
      <c r="B15" s="302" t="s">
        <v>215</v>
      </c>
      <c r="C15" s="302" t="s">
        <v>234</v>
      </c>
      <c r="D15" s="303" t="s">
        <v>450</v>
      </c>
      <c r="E15" s="303" t="s">
        <v>503</v>
      </c>
      <c r="F15" s="302" t="s">
        <v>257</v>
      </c>
      <c r="G15" s="303" t="s">
        <v>505</v>
      </c>
      <c r="H15" s="304" t="s">
        <v>412</v>
      </c>
      <c r="I15" s="305"/>
      <c r="J15" s="298"/>
      <c r="K15" s="137"/>
      <c r="L15" s="137"/>
      <c r="M15" s="137"/>
      <c r="N15" s="137"/>
      <c r="O15" s="137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9"/>
      <c r="AB15" s="139"/>
      <c r="AC15" s="139" t="s">
        <v>46</v>
      </c>
    </row>
    <row r="16" spans="1:29" s="201" customFormat="1" ht="80.099999999999994" customHeight="1">
      <c r="A16" s="227">
        <v>45280</v>
      </c>
      <c r="B16" s="167" t="s">
        <v>217</v>
      </c>
      <c r="C16" s="167" t="s">
        <v>19</v>
      </c>
      <c r="D16" s="167" t="s">
        <v>235</v>
      </c>
      <c r="E16" s="167" t="s">
        <v>246</v>
      </c>
      <c r="F16" s="167"/>
      <c r="G16" s="167" t="s">
        <v>425</v>
      </c>
      <c r="H16" s="232"/>
      <c r="I16" s="236"/>
      <c r="J16" s="197"/>
      <c r="K16" s="197"/>
      <c r="L16" s="197"/>
      <c r="M16" s="197"/>
      <c r="N16" s="197"/>
      <c r="O16" s="197"/>
      <c r="P16" s="198"/>
      <c r="Q16" s="198"/>
      <c r="R16" s="198"/>
      <c r="S16" s="198"/>
      <c r="T16" s="198"/>
      <c r="U16" s="198"/>
      <c r="V16" s="198"/>
      <c r="W16" s="198"/>
      <c r="X16" s="199"/>
      <c r="Y16" s="198"/>
      <c r="Z16" s="198"/>
      <c r="AA16" s="200"/>
      <c r="AB16" s="200"/>
      <c r="AC16" s="198" t="s">
        <v>47</v>
      </c>
    </row>
    <row r="17" spans="1:29" s="52" customFormat="1" ht="80.099999999999994" customHeight="1" thickBot="1">
      <c r="A17" s="226">
        <v>45281</v>
      </c>
      <c r="B17" s="164" t="s">
        <v>220</v>
      </c>
      <c r="C17" s="230" t="s">
        <v>237</v>
      </c>
      <c r="D17" s="164" t="s">
        <v>451</v>
      </c>
      <c r="E17" s="168" t="s">
        <v>238</v>
      </c>
      <c r="F17" s="164" t="s">
        <v>251</v>
      </c>
      <c r="G17" s="164" t="s">
        <v>239</v>
      </c>
      <c r="H17" s="235"/>
      <c r="I17" s="90"/>
      <c r="J17" s="80"/>
      <c r="K17" s="80"/>
      <c r="L17" s="80"/>
      <c r="M17" s="80"/>
      <c r="N17" s="80"/>
      <c r="O17" s="80"/>
      <c r="P17" s="81"/>
      <c r="Q17" s="82"/>
      <c r="R17" s="83"/>
      <c r="S17" s="83"/>
      <c r="T17" s="83"/>
      <c r="U17" s="72"/>
      <c r="V17" s="82"/>
      <c r="W17" s="83"/>
      <c r="X17" s="83"/>
      <c r="Y17" s="83"/>
      <c r="Z17" s="72"/>
      <c r="AA17" s="84"/>
      <c r="AB17" s="84"/>
      <c r="AC17" s="84" t="s">
        <v>48</v>
      </c>
    </row>
    <row r="18" spans="1:29" s="136" customFormat="1" ht="80.099999999999994" customHeight="1" thickBot="1">
      <c r="A18" s="306">
        <v>45282</v>
      </c>
      <c r="B18" s="195" t="s">
        <v>211</v>
      </c>
      <c r="C18" s="195" t="s">
        <v>422</v>
      </c>
      <c r="D18" s="195" t="s">
        <v>429</v>
      </c>
      <c r="E18" s="195" t="s">
        <v>50</v>
      </c>
      <c r="F18" s="195"/>
      <c r="G18" s="307" t="s">
        <v>240</v>
      </c>
      <c r="H18" s="308"/>
      <c r="I18" s="128"/>
      <c r="J18" s="129"/>
      <c r="K18" s="129"/>
      <c r="L18" s="129"/>
      <c r="M18" s="129"/>
      <c r="N18" s="129"/>
      <c r="O18" s="129"/>
      <c r="P18" s="130"/>
      <c r="Q18" s="131"/>
      <c r="R18" s="132"/>
      <c r="S18" s="132"/>
      <c r="T18" s="132"/>
      <c r="U18" s="133"/>
      <c r="V18" s="151" t="s">
        <v>39</v>
      </c>
      <c r="W18" s="152" t="s">
        <v>49</v>
      </c>
      <c r="X18" s="152" t="s">
        <v>50</v>
      </c>
      <c r="Y18" s="152" t="s">
        <v>17</v>
      </c>
      <c r="Z18" s="130" t="s">
        <v>51</v>
      </c>
      <c r="AA18" s="153" t="s">
        <v>34</v>
      </c>
      <c r="AB18" s="135"/>
      <c r="AC18" s="135" t="s">
        <v>52</v>
      </c>
    </row>
    <row r="19" spans="1:29" s="52" customFormat="1" ht="67.5">
      <c r="A19" s="301">
        <v>45285</v>
      </c>
      <c r="B19" s="302" t="s">
        <v>212</v>
      </c>
      <c r="C19" s="303" t="s">
        <v>504</v>
      </c>
      <c r="D19" s="303" t="s">
        <v>249</v>
      </c>
      <c r="E19" s="303" t="s">
        <v>501</v>
      </c>
      <c r="F19" s="302" t="s">
        <v>258</v>
      </c>
      <c r="G19" s="303" t="s">
        <v>428</v>
      </c>
      <c r="H19" s="304"/>
      <c r="I19" s="141"/>
      <c r="J19" s="142"/>
      <c r="K19" s="142"/>
      <c r="L19" s="142"/>
      <c r="M19" s="142"/>
      <c r="N19" s="142"/>
      <c r="O19" s="142"/>
      <c r="P19" s="143"/>
      <c r="Q19" s="149"/>
      <c r="R19" s="71"/>
      <c r="S19" s="71"/>
      <c r="T19" s="71"/>
      <c r="U19" s="150"/>
      <c r="V19" s="149"/>
      <c r="W19" s="71"/>
      <c r="X19" s="71"/>
      <c r="Y19" s="71"/>
      <c r="Z19" s="150"/>
      <c r="AA19" s="84"/>
      <c r="AB19" s="84"/>
      <c r="AC19" s="84" t="s">
        <v>53</v>
      </c>
    </row>
    <row r="20" spans="1:29" s="140" customFormat="1" ht="67.5">
      <c r="A20" s="301">
        <v>45286</v>
      </c>
      <c r="B20" s="302" t="s">
        <v>215</v>
      </c>
      <c r="C20" s="303" t="s">
        <v>248</v>
      </c>
      <c r="D20" s="303" t="s">
        <v>500</v>
      </c>
      <c r="E20" s="303" t="s">
        <v>502</v>
      </c>
      <c r="F20" s="302" t="s">
        <v>252</v>
      </c>
      <c r="G20" s="303" t="s">
        <v>261</v>
      </c>
      <c r="H20" s="304"/>
      <c r="I20" s="298"/>
      <c r="J20" s="137"/>
      <c r="K20" s="137"/>
      <c r="L20" s="137"/>
      <c r="M20" s="137"/>
      <c r="N20" s="137"/>
      <c r="O20" s="137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9"/>
      <c r="AB20" s="139"/>
      <c r="AC20" s="139"/>
    </row>
    <row r="21" spans="1:29" s="136" customFormat="1" ht="68.25" thickBot="1">
      <c r="A21" s="253">
        <v>45287</v>
      </c>
      <c r="B21" s="189" t="s">
        <v>217</v>
      </c>
      <c r="C21" s="189" t="s">
        <v>221</v>
      </c>
      <c r="D21" s="189" t="s">
        <v>426</v>
      </c>
      <c r="E21" s="266" t="s">
        <v>400</v>
      </c>
      <c r="F21" s="189"/>
      <c r="G21" s="189" t="s">
        <v>232</v>
      </c>
      <c r="H21" s="233"/>
      <c r="I21" s="128"/>
      <c r="J21" s="129"/>
      <c r="K21" s="129"/>
      <c r="L21" s="129"/>
      <c r="M21" s="129"/>
      <c r="N21" s="129"/>
      <c r="O21" s="129"/>
      <c r="P21" s="130"/>
      <c r="Q21" s="255"/>
      <c r="R21" s="152"/>
      <c r="S21" s="152"/>
      <c r="T21" s="152"/>
      <c r="U21" s="256"/>
      <c r="V21" s="255"/>
      <c r="W21" s="152"/>
      <c r="X21" s="152"/>
      <c r="Y21" s="152"/>
      <c r="Z21" s="256"/>
      <c r="AA21" s="135"/>
      <c r="AB21" s="135"/>
      <c r="AC21" s="135" t="s">
        <v>54</v>
      </c>
    </row>
    <row r="22" spans="1:29" s="52" customFormat="1" ht="80.099999999999994" customHeight="1">
      <c r="A22" s="301">
        <v>45288</v>
      </c>
      <c r="B22" s="302" t="s">
        <v>220</v>
      </c>
      <c r="C22" s="302" t="s">
        <v>418</v>
      </c>
      <c r="D22" s="311" t="s">
        <v>506</v>
      </c>
      <c r="E22" s="302" t="s">
        <v>494</v>
      </c>
      <c r="F22" s="302" t="s">
        <v>259</v>
      </c>
      <c r="G22" s="302" t="s">
        <v>243</v>
      </c>
      <c r="H22" s="304" t="s">
        <v>412</v>
      </c>
      <c r="I22" s="141"/>
      <c r="J22" s="142"/>
      <c r="K22" s="142"/>
      <c r="L22" s="142"/>
      <c r="M22" s="142"/>
      <c r="N22" s="142"/>
      <c r="O22" s="142"/>
      <c r="P22" s="143"/>
      <c r="Q22" s="149"/>
      <c r="R22" s="71"/>
      <c r="S22" s="71"/>
      <c r="T22" s="71"/>
      <c r="U22" s="150"/>
      <c r="V22" s="149"/>
      <c r="W22" s="71"/>
      <c r="X22" s="71"/>
      <c r="Y22" s="71"/>
      <c r="Z22" s="150"/>
      <c r="AA22" s="84"/>
      <c r="AB22" s="84"/>
      <c r="AC22" s="84" t="s">
        <v>55</v>
      </c>
    </row>
    <row r="23" spans="1:29" s="148" customFormat="1" ht="68.25" thickBot="1">
      <c r="A23" s="309">
        <v>45289</v>
      </c>
      <c r="B23" s="231" t="s">
        <v>211</v>
      </c>
      <c r="C23" s="231" t="s">
        <v>23</v>
      </c>
      <c r="D23" s="310" t="s">
        <v>448</v>
      </c>
      <c r="E23" s="167" t="s">
        <v>241</v>
      </c>
      <c r="F23" s="231"/>
      <c r="G23" s="231" t="s">
        <v>244</v>
      </c>
      <c r="H23" s="249"/>
      <c r="I23" s="237"/>
      <c r="J23" s="144"/>
      <c r="K23" s="144"/>
      <c r="L23" s="144"/>
      <c r="M23" s="144"/>
      <c r="N23" s="144"/>
      <c r="O23" s="144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7"/>
      <c r="AB23" s="147"/>
      <c r="AC23" s="147" t="s">
        <v>56</v>
      </c>
    </row>
    <row r="24" spans="1:29" s="52" customFormat="1" ht="80.099999999999994" hidden="1" customHeight="1">
      <c r="A24" s="180"/>
      <c r="B24" s="164"/>
      <c r="C24" s="164"/>
      <c r="D24" s="164"/>
      <c r="E24" s="164"/>
      <c r="F24" s="164"/>
      <c r="G24" s="164"/>
      <c r="H24" s="181"/>
      <c r="I24" s="141"/>
      <c r="J24" s="142"/>
      <c r="K24" s="142"/>
      <c r="L24" s="142"/>
      <c r="M24" s="142"/>
      <c r="N24" s="142"/>
      <c r="O24" s="142"/>
      <c r="P24" s="143"/>
      <c r="Q24" s="149"/>
      <c r="R24" s="71"/>
      <c r="S24" s="71"/>
      <c r="T24" s="71"/>
      <c r="U24" s="150"/>
      <c r="V24" s="149"/>
      <c r="W24" s="71"/>
      <c r="X24" s="71"/>
      <c r="Y24" s="71"/>
      <c r="Z24" s="150"/>
      <c r="AA24" s="84"/>
      <c r="AB24" s="84"/>
      <c r="AC24" s="85"/>
    </row>
    <row r="25" spans="1:29" s="52" customFormat="1" ht="67.5" hidden="1">
      <c r="A25" s="180"/>
      <c r="B25" s="164"/>
      <c r="C25" s="288"/>
      <c r="D25" s="289"/>
      <c r="E25" s="289"/>
      <c r="F25" s="289"/>
      <c r="G25" s="289"/>
      <c r="H25" s="290"/>
      <c r="I25" s="90"/>
      <c r="J25" s="80"/>
      <c r="K25" s="80"/>
      <c r="L25" s="80"/>
      <c r="M25" s="80"/>
      <c r="N25" s="80"/>
      <c r="O25" s="80"/>
      <c r="P25" s="81"/>
      <c r="Q25" s="82"/>
      <c r="R25" s="83"/>
      <c r="S25" s="83"/>
      <c r="T25" s="83"/>
      <c r="U25" s="72"/>
      <c r="V25" s="82"/>
      <c r="W25" s="83"/>
      <c r="X25" s="83"/>
      <c r="Y25" s="83"/>
      <c r="Z25" s="72"/>
      <c r="AA25" s="84"/>
      <c r="AB25" s="84"/>
      <c r="AC25" s="85"/>
    </row>
    <row r="26" spans="1:29" ht="80.099999999999994" customHeight="1">
      <c r="A26" s="182" t="s">
        <v>57</v>
      </c>
      <c r="B26" s="182"/>
      <c r="C26" s="182"/>
      <c r="D26" s="182"/>
      <c r="E26" s="182"/>
      <c r="F26" s="182"/>
      <c r="G26" s="183"/>
      <c r="H26" s="18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</row>
    <row r="27" spans="1:29" ht="80.099999999999994" customHeight="1">
      <c r="A27" s="185" t="s">
        <v>58</v>
      </c>
      <c r="B27" s="185"/>
      <c r="C27" s="185"/>
      <c r="D27" s="185"/>
      <c r="E27" s="185"/>
      <c r="F27" s="185"/>
      <c r="G27" s="186"/>
      <c r="H27" s="187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</row>
    <row r="28" spans="1:29" ht="80.099999999999994" customHeight="1">
      <c r="A28" s="185" t="s">
        <v>59</v>
      </c>
      <c r="B28" s="185"/>
      <c r="C28" s="185"/>
      <c r="D28" s="185"/>
      <c r="E28" s="185"/>
      <c r="F28" s="185"/>
      <c r="G28" s="186"/>
      <c r="H28" s="187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</row>
    <row r="29" spans="1:29" ht="80.099999999999994" customHeight="1">
      <c r="A29" s="185" t="s">
        <v>60</v>
      </c>
      <c r="B29" s="185"/>
      <c r="C29" s="185"/>
      <c r="D29" s="185"/>
      <c r="E29" s="185"/>
      <c r="F29" s="185"/>
      <c r="G29" s="186"/>
      <c r="H29" s="187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</row>
    <row r="30" spans="1:29" ht="80.099999999999994" customHeight="1">
      <c r="A30" s="87"/>
      <c r="B30" s="87"/>
      <c r="C30" s="87"/>
      <c r="D30" s="87"/>
      <c r="E30" s="87"/>
      <c r="F30" s="87"/>
      <c r="G30" s="55"/>
      <c r="H30" s="87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</row>
    <row r="31" spans="1:29" ht="80.099999999999994" customHeight="1">
      <c r="A31" s="86" t="s">
        <v>61</v>
      </c>
      <c r="B31" s="86">
        <v>4</v>
      </c>
      <c r="C31" s="87"/>
      <c r="D31" s="87"/>
      <c r="E31" s="87"/>
      <c r="F31" s="87"/>
      <c r="G31" s="55"/>
      <c r="H31" s="87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</row>
    <row r="32" spans="1:29" ht="80.099999999999994" customHeight="1">
      <c r="A32" s="86" t="s">
        <v>62</v>
      </c>
      <c r="B32" s="86">
        <v>4</v>
      </c>
      <c r="C32" s="87"/>
      <c r="D32" s="87"/>
      <c r="E32" s="87"/>
      <c r="F32" s="87"/>
      <c r="G32" s="55"/>
      <c r="H32" s="87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</row>
    <row r="33" spans="1:29" ht="80.099999999999994" customHeight="1">
      <c r="A33" s="86" t="s">
        <v>60</v>
      </c>
      <c r="B33" s="86">
        <v>2</v>
      </c>
      <c r="C33" s="87"/>
      <c r="D33" s="87" t="s">
        <v>63</v>
      </c>
      <c r="E33" s="87">
        <f>SUM(B31:B33)</f>
        <v>10</v>
      </c>
      <c r="F33" s="87"/>
      <c r="G33" s="55"/>
      <c r="H33" s="87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</row>
    <row r="34" spans="1:29" ht="80.099999999999994" customHeight="1">
      <c r="A34" s="55"/>
      <c r="B34" s="55"/>
      <c r="C34" s="55"/>
      <c r="D34" s="55"/>
      <c r="E34" s="55"/>
      <c r="F34" s="87"/>
      <c r="G34" s="55"/>
      <c r="H34" s="87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</row>
    <row r="35" spans="1:29" ht="80.099999999999994" customHeight="1">
      <c r="A35" s="55" t="s">
        <v>64</v>
      </c>
      <c r="B35" s="55"/>
      <c r="C35" s="55"/>
      <c r="D35" s="55"/>
      <c r="E35" s="55"/>
      <c r="F35" s="87"/>
      <c r="G35" s="55"/>
      <c r="H35" s="87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</row>
    <row r="36" spans="1:29" ht="80.099999999999994" customHeight="1">
      <c r="A36" s="55" t="s">
        <v>65</v>
      </c>
      <c r="B36" s="55"/>
      <c r="C36" s="55"/>
      <c r="D36" s="55"/>
      <c r="E36" s="55"/>
      <c r="F36" s="87"/>
      <c r="G36" s="55"/>
      <c r="H36" s="87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</row>
    <row r="37" spans="1:29" ht="80.099999999999994" customHeight="1">
      <c r="A37" s="55" t="s">
        <v>66</v>
      </c>
      <c r="B37" s="55"/>
      <c r="C37" s="55"/>
      <c r="D37" s="55"/>
      <c r="E37" s="55"/>
      <c r="F37" s="87"/>
      <c r="G37" s="55"/>
      <c r="H37" s="87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</row>
    <row r="38" spans="1:29" ht="80.099999999999994" customHeight="1">
      <c r="A38" s="55" t="s">
        <v>67</v>
      </c>
      <c r="B38" s="55"/>
      <c r="C38" s="55"/>
      <c r="D38" s="55"/>
      <c r="E38" s="55"/>
      <c r="F38" s="87"/>
      <c r="G38" s="55"/>
      <c r="H38" s="87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</row>
    <row r="39" spans="1:29" ht="80.099999999999994" customHeight="1">
      <c r="A39" s="55" t="s">
        <v>68</v>
      </c>
      <c r="B39" s="55"/>
      <c r="C39" s="55"/>
      <c r="D39" s="55"/>
      <c r="E39" s="55"/>
      <c r="F39" s="87"/>
      <c r="G39" s="55"/>
      <c r="H39" s="87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</row>
    <row r="40" spans="1:29" ht="80.099999999999994" customHeight="1">
      <c r="A40" s="55" t="s">
        <v>69</v>
      </c>
      <c r="B40" s="55"/>
      <c r="C40" s="55"/>
      <c r="D40" s="55"/>
      <c r="E40" s="55"/>
      <c r="F40" s="87"/>
      <c r="G40" s="55"/>
      <c r="H40" s="87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</row>
    <row r="41" spans="1:29" ht="80.099999999999994" customHeight="1">
      <c r="A41" s="55" t="s">
        <v>70</v>
      </c>
      <c r="B41" s="55"/>
      <c r="C41" s="55"/>
      <c r="D41" s="55"/>
      <c r="E41" s="55"/>
      <c r="F41" s="87"/>
      <c r="G41" s="55"/>
      <c r="H41" s="87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</row>
    <row r="42" spans="1:29" ht="80.099999999999994" customHeight="1">
      <c r="A42" s="55" t="s">
        <v>71</v>
      </c>
      <c r="B42" s="55"/>
      <c r="C42" s="55"/>
      <c r="D42" s="55"/>
      <c r="E42" s="55"/>
      <c r="F42" s="87"/>
      <c r="G42" s="55"/>
      <c r="H42" s="87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</row>
    <row r="43" spans="1:29" ht="80.099999999999994" customHeight="1">
      <c r="A43" s="55" t="s">
        <v>72</v>
      </c>
      <c r="B43" s="55"/>
      <c r="C43" s="55"/>
      <c r="D43" s="55"/>
      <c r="E43" s="55"/>
      <c r="F43" s="87"/>
      <c r="G43" s="55"/>
      <c r="H43" s="87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</row>
    <row r="44" spans="1:29" ht="80.099999999999994" customHeight="1">
      <c r="A44" s="55"/>
      <c r="B44" s="55"/>
      <c r="C44" s="55"/>
      <c r="D44" s="55"/>
      <c r="E44" s="55"/>
      <c r="F44" s="87"/>
      <c r="G44" s="55"/>
      <c r="H44" s="87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</row>
    <row r="45" spans="1:29" ht="80.099999999999994" customHeight="1">
      <c r="A45" s="55"/>
      <c r="B45" s="55"/>
      <c r="C45" s="55"/>
      <c r="D45" s="55"/>
      <c r="E45" s="55"/>
      <c r="F45" s="87"/>
      <c r="G45" s="55"/>
      <c r="H45" s="87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</row>
    <row r="46" spans="1:29" ht="80.099999999999994" customHeight="1">
      <c r="A46" s="55"/>
      <c r="B46" s="55"/>
      <c r="C46" s="55"/>
      <c r="D46" s="55"/>
      <c r="E46" s="55"/>
      <c r="F46" s="87"/>
      <c r="G46" s="55"/>
      <c r="H46" s="87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</row>
    <row r="47" spans="1:29" ht="80.099999999999994" customHeight="1">
      <c r="A47" s="55"/>
      <c r="B47" s="55"/>
      <c r="C47" s="55"/>
      <c r="D47" s="55"/>
      <c r="E47" s="55"/>
      <c r="F47" s="87"/>
      <c r="G47" s="55"/>
      <c r="H47" s="87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</row>
    <row r="48" spans="1:29" ht="80.099999999999994" customHeight="1">
      <c r="A48" s="55"/>
      <c r="B48" s="55"/>
      <c r="C48" s="55"/>
      <c r="D48" s="55"/>
      <c r="E48" s="55"/>
      <c r="F48" s="87"/>
      <c r="G48" s="55"/>
      <c r="H48" s="87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</row>
    <row r="49" spans="1:29" ht="80.099999999999994" customHeight="1">
      <c r="A49" s="55"/>
      <c r="B49" s="55"/>
      <c r="C49" s="55"/>
      <c r="D49" s="55"/>
      <c r="E49" s="55"/>
      <c r="F49" s="87"/>
      <c r="G49" s="55"/>
      <c r="H49" s="87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</row>
    <row r="50" spans="1:29" ht="80.099999999999994" customHeight="1">
      <c r="A50" s="55"/>
      <c r="B50" s="55"/>
      <c r="C50" s="55"/>
      <c r="D50" s="55"/>
      <c r="E50" s="55"/>
      <c r="F50" s="87"/>
      <c r="G50" s="55"/>
      <c r="H50" s="87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</row>
    <row r="51" spans="1:29" ht="80.099999999999994" customHeight="1">
      <c r="A51" s="55"/>
      <c r="B51" s="55"/>
      <c r="C51" s="55"/>
      <c r="D51" s="55"/>
      <c r="E51" s="55"/>
      <c r="F51" s="87"/>
      <c r="G51" s="55"/>
      <c r="H51" s="87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</row>
    <row r="52" spans="1:29" ht="80.099999999999994" customHeight="1">
      <c r="A52" s="55"/>
      <c r="B52" s="55"/>
      <c r="C52" s="55"/>
      <c r="D52" s="55"/>
      <c r="E52" s="55"/>
      <c r="F52" s="87"/>
      <c r="G52" s="55"/>
      <c r="H52" s="87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</row>
    <row r="53" spans="1:29" ht="80.099999999999994" customHeight="1">
      <c r="A53" s="55"/>
      <c r="B53" s="55"/>
      <c r="C53" s="55"/>
      <c r="D53" s="55"/>
      <c r="E53" s="55"/>
      <c r="F53" s="87"/>
      <c r="G53" s="55"/>
      <c r="H53" s="87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</row>
    <row r="54" spans="1:29" ht="80.099999999999994" customHeight="1">
      <c r="A54" s="55"/>
      <c r="B54" s="55"/>
      <c r="C54" s="55"/>
      <c r="D54" s="55"/>
      <c r="E54" s="55"/>
      <c r="F54" s="87"/>
      <c r="G54" s="55"/>
      <c r="H54" s="87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</row>
    <row r="55" spans="1:29" ht="80.099999999999994" customHeight="1">
      <c r="A55" s="55"/>
      <c r="B55" s="55"/>
      <c r="C55" s="55"/>
      <c r="D55" s="55"/>
      <c r="E55" s="55"/>
      <c r="F55" s="87"/>
      <c r="G55" s="55"/>
      <c r="H55" s="87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</row>
    <row r="56" spans="1:29" ht="80.099999999999994" customHeight="1">
      <c r="A56" s="55"/>
      <c r="B56" s="55"/>
      <c r="C56" s="55"/>
      <c r="D56" s="55"/>
      <c r="E56" s="55"/>
      <c r="F56" s="87"/>
      <c r="G56" s="55"/>
      <c r="H56" s="87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</row>
    <row r="57" spans="1:29" ht="80.099999999999994" customHeight="1">
      <c r="A57" s="55"/>
      <c r="B57" s="55"/>
      <c r="C57" s="55"/>
      <c r="D57" s="55"/>
      <c r="E57" s="55"/>
      <c r="F57" s="87"/>
      <c r="G57" s="55"/>
      <c r="H57" s="87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</row>
    <row r="58" spans="1:29" ht="80.099999999999994" customHeight="1">
      <c r="A58" s="55"/>
      <c r="B58" s="55"/>
      <c r="C58" s="55"/>
      <c r="D58" s="55"/>
      <c r="E58" s="55"/>
      <c r="F58" s="87"/>
      <c r="G58" s="55"/>
      <c r="H58" s="87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</row>
    <row r="59" spans="1:29" ht="80.099999999999994" customHeight="1">
      <c r="A59" s="55"/>
      <c r="B59" s="55"/>
      <c r="C59" s="55"/>
      <c r="D59" s="55"/>
      <c r="E59" s="55"/>
      <c r="F59" s="87"/>
      <c r="G59" s="55"/>
      <c r="H59" s="87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</row>
    <row r="60" spans="1:29" ht="80.099999999999994" customHeight="1">
      <c r="A60" s="55"/>
      <c r="B60" s="55"/>
      <c r="C60" s="55"/>
      <c r="D60" s="55"/>
      <c r="E60" s="55"/>
      <c r="F60" s="87"/>
      <c r="G60" s="55"/>
      <c r="H60" s="87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</row>
    <row r="61" spans="1:29" ht="80.099999999999994" customHeight="1">
      <c r="A61" s="55"/>
      <c r="B61" s="55"/>
      <c r="C61" s="55"/>
      <c r="D61" s="55"/>
      <c r="E61" s="55"/>
      <c r="F61" s="87"/>
      <c r="G61" s="55"/>
      <c r="H61" s="87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</row>
    <row r="62" spans="1:29" ht="80.099999999999994" customHeight="1">
      <c r="A62" s="55"/>
      <c r="B62" s="55"/>
      <c r="C62" s="55"/>
      <c r="D62" s="55"/>
      <c r="E62" s="55"/>
      <c r="F62" s="87"/>
      <c r="G62" s="55"/>
      <c r="H62" s="87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</row>
    <row r="63" spans="1:29" ht="80.099999999999994" customHeight="1">
      <c r="A63" s="55"/>
      <c r="B63" s="55"/>
      <c r="C63" s="55"/>
      <c r="D63" s="55"/>
      <c r="E63" s="55"/>
      <c r="F63" s="87"/>
      <c r="G63" s="55"/>
      <c r="H63" s="87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</row>
    <row r="64" spans="1:29" ht="80.099999999999994" customHeight="1">
      <c r="A64" s="55"/>
      <c r="B64" s="55"/>
      <c r="C64" s="55"/>
      <c r="D64" s="55"/>
      <c r="E64" s="55"/>
      <c r="F64" s="87"/>
      <c r="G64" s="55"/>
      <c r="H64" s="87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</row>
    <row r="65" spans="1:29" ht="80.099999999999994" customHeight="1">
      <c r="A65" s="55"/>
      <c r="B65" s="55"/>
      <c r="C65" s="55"/>
      <c r="D65" s="55"/>
      <c r="E65" s="55"/>
      <c r="F65" s="87"/>
      <c r="G65" s="55"/>
      <c r="H65" s="87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</row>
    <row r="66" spans="1:29" ht="80.099999999999994" customHeight="1">
      <c r="A66" s="55"/>
      <c r="B66" s="55"/>
      <c r="C66" s="55"/>
      <c r="D66" s="55"/>
      <c r="E66" s="55"/>
      <c r="F66" s="87"/>
      <c r="G66" s="55"/>
      <c r="H66" s="87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</row>
    <row r="67" spans="1:29" ht="80.099999999999994" customHeight="1">
      <c r="A67" s="55"/>
      <c r="B67" s="55"/>
      <c r="C67" s="55"/>
      <c r="D67" s="55"/>
      <c r="E67" s="55"/>
      <c r="F67" s="87"/>
      <c r="G67" s="55"/>
      <c r="H67" s="87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</row>
    <row r="68" spans="1:29" ht="80.099999999999994" customHeight="1">
      <c r="A68" s="55"/>
      <c r="B68" s="55"/>
      <c r="C68" s="55"/>
      <c r="D68" s="55"/>
      <c r="E68" s="55"/>
      <c r="F68" s="87"/>
      <c r="G68" s="55"/>
      <c r="H68" s="87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</row>
    <row r="69" spans="1:29" ht="80.099999999999994" customHeight="1">
      <c r="A69" s="55"/>
      <c r="B69" s="55"/>
      <c r="C69" s="55"/>
      <c r="D69" s="55"/>
      <c r="E69" s="55"/>
      <c r="F69" s="87"/>
      <c r="G69" s="55"/>
      <c r="H69" s="87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</row>
    <row r="70" spans="1:29" ht="80.099999999999994" customHeight="1">
      <c r="A70" s="55"/>
      <c r="B70" s="55"/>
      <c r="C70" s="55"/>
      <c r="D70" s="55"/>
      <c r="E70" s="55"/>
      <c r="F70" s="87"/>
      <c r="G70" s="55"/>
      <c r="H70" s="87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</row>
    <row r="71" spans="1:29" ht="80.099999999999994" customHeight="1">
      <c r="A71" s="55"/>
      <c r="B71" s="55"/>
      <c r="C71" s="55"/>
      <c r="D71" s="55"/>
      <c r="E71" s="55"/>
      <c r="F71" s="87"/>
      <c r="G71" s="55"/>
      <c r="H71" s="87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</row>
    <row r="72" spans="1:29" ht="80.099999999999994" customHeight="1">
      <c r="A72" s="55"/>
      <c r="B72" s="55"/>
      <c r="C72" s="55"/>
      <c r="D72" s="55"/>
      <c r="E72" s="55"/>
      <c r="F72" s="87"/>
      <c r="G72" s="55"/>
      <c r="H72" s="87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</row>
    <row r="73" spans="1:29" ht="80.099999999999994" customHeight="1">
      <c r="A73" s="55"/>
      <c r="B73" s="55"/>
      <c r="C73" s="55"/>
      <c r="D73" s="55"/>
      <c r="E73" s="55"/>
      <c r="F73" s="87"/>
      <c r="G73" s="55"/>
      <c r="H73" s="87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</row>
    <row r="74" spans="1:29" ht="80.099999999999994" customHeight="1">
      <c r="A74" s="55"/>
      <c r="B74" s="55"/>
      <c r="C74" s="55"/>
      <c r="D74" s="55"/>
      <c r="E74" s="55"/>
      <c r="F74" s="87"/>
      <c r="G74" s="55"/>
      <c r="H74" s="87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</row>
    <row r="75" spans="1:29" ht="80.099999999999994" customHeight="1">
      <c r="A75" s="55"/>
      <c r="B75" s="55"/>
      <c r="C75" s="55"/>
      <c r="D75" s="55"/>
      <c r="E75" s="55"/>
      <c r="F75" s="87"/>
      <c r="G75" s="55"/>
      <c r="H75" s="87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</row>
    <row r="76" spans="1:29" ht="80.099999999999994" customHeight="1">
      <c r="A76" s="55"/>
      <c r="B76" s="55"/>
      <c r="C76" s="55"/>
      <c r="D76" s="55"/>
      <c r="E76" s="55"/>
      <c r="F76" s="87"/>
      <c r="G76" s="55"/>
      <c r="H76" s="87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</row>
    <row r="77" spans="1:29" ht="80.099999999999994" customHeight="1">
      <c r="A77" s="55"/>
      <c r="B77" s="55"/>
      <c r="C77" s="55"/>
      <c r="D77" s="55"/>
      <c r="E77" s="55"/>
      <c r="F77" s="87"/>
      <c r="G77" s="55"/>
      <c r="H77" s="87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</row>
    <row r="78" spans="1:29" ht="80.099999999999994" customHeight="1">
      <c r="A78" s="55"/>
      <c r="B78" s="55"/>
      <c r="C78" s="55"/>
      <c r="D78" s="55"/>
      <c r="E78" s="55"/>
      <c r="F78" s="87"/>
      <c r="G78" s="55"/>
      <c r="H78" s="87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</row>
    <row r="79" spans="1:29" ht="80.099999999999994" customHeight="1">
      <c r="A79" s="55"/>
      <c r="B79" s="55"/>
      <c r="C79" s="55"/>
      <c r="D79" s="55"/>
      <c r="E79" s="55"/>
      <c r="F79" s="87"/>
      <c r="G79" s="55"/>
      <c r="H79" s="87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</row>
    <row r="80" spans="1:29" ht="80.099999999999994" customHeight="1">
      <c r="A80" s="55"/>
      <c r="B80" s="55"/>
      <c r="C80" s="55"/>
      <c r="D80" s="55"/>
      <c r="E80" s="55"/>
      <c r="F80" s="87"/>
      <c r="G80" s="55"/>
      <c r="H80" s="87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</row>
    <row r="81" spans="1:29" ht="80.099999999999994" customHeight="1">
      <c r="A81" s="55"/>
      <c r="B81" s="55"/>
      <c r="C81" s="55"/>
      <c r="D81" s="55"/>
      <c r="E81" s="55"/>
      <c r="F81" s="87"/>
      <c r="G81" s="55"/>
      <c r="H81" s="87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</row>
    <row r="82" spans="1:29" ht="80.099999999999994" customHeight="1">
      <c r="A82" s="55"/>
      <c r="B82" s="55"/>
      <c r="C82" s="55"/>
      <c r="D82" s="55"/>
      <c r="E82" s="55"/>
      <c r="F82" s="87"/>
      <c r="G82" s="55"/>
      <c r="H82" s="87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</row>
    <row r="83" spans="1:29" ht="80.099999999999994" customHeight="1">
      <c r="A83" s="55"/>
      <c r="B83" s="55"/>
      <c r="C83" s="55"/>
      <c r="D83" s="55"/>
      <c r="E83" s="55"/>
      <c r="F83" s="87"/>
      <c r="G83" s="55"/>
      <c r="H83" s="87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</row>
    <row r="84" spans="1:29" ht="80.099999999999994" customHeight="1">
      <c r="A84" s="55"/>
      <c r="B84" s="55"/>
      <c r="C84" s="55"/>
      <c r="D84" s="55"/>
      <c r="E84" s="55"/>
      <c r="F84" s="87"/>
      <c r="G84" s="55"/>
      <c r="H84" s="87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</row>
    <row r="85" spans="1:29" ht="80.099999999999994" customHeight="1">
      <c r="A85" s="55"/>
      <c r="B85" s="55"/>
      <c r="C85" s="55"/>
      <c r="D85" s="55"/>
      <c r="E85" s="55"/>
      <c r="F85" s="87"/>
      <c r="G85" s="55"/>
      <c r="H85" s="87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</row>
    <row r="86" spans="1:29" ht="80.099999999999994" customHeight="1">
      <c r="A86" s="55"/>
      <c r="B86" s="55"/>
      <c r="C86" s="55"/>
      <c r="D86" s="55"/>
      <c r="E86" s="55"/>
      <c r="F86" s="87"/>
      <c r="G86" s="55"/>
      <c r="H86" s="87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</row>
    <row r="87" spans="1:29" ht="80.099999999999994" customHeight="1">
      <c r="A87" s="55"/>
      <c r="B87" s="55"/>
      <c r="C87" s="55"/>
      <c r="D87" s="55"/>
      <c r="E87" s="55"/>
      <c r="F87" s="87"/>
      <c r="G87" s="55"/>
      <c r="H87" s="87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</row>
    <row r="88" spans="1:29" ht="80.099999999999994" customHeight="1">
      <c r="A88" s="55"/>
      <c r="B88" s="55"/>
      <c r="C88" s="55"/>
      <c r="D88" s="55"/>
      <c r="E88" s="55"/>
      <c r="F88" s="87"/>
      <c r="G88" s="55"/>
      <c r="H88" s="87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</row>
    <row r="89" spans="1:29" ht="80.099999999999994" customHeight="1">
      <c r="A89" s="55"/>
      <c r="B89" s="55"/>
      <c r="C89" s="55"/>
      <c r="D89" s="55"/>
      <c r="E89" s="55"/>
      <c r="F89" s="87"/>
      <c r="G89" s="55"/>
      <c r="H89" s="87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</row>
    <row r="90" spans="1:29" ht="80.099999999999994" customHeight="1">
      <c r="A90" s="55"/>
      <c r="B90" s="55"/>
      <c r="C90" s="55"/>
      <c r="D90" s="55"/>
      <c r="E90" s="55"/>
      <c r="F90" s="87"/>
      <c r="G90" s="55"/>
      <c r="H90" s="87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</row>
    <row r="91" spans="1:29" ht="80.099999999999994" customHeight="1">
      <c r="A91" s="55"/>
      <c r="B91" s="55"/>
      <c r="C91" s="55"/>
      <c r="D91" s="55"/>
      <c r="E91" s="55"/>
      <c r="F91" s="87"/>
      <c r="G91" s="55"/>
      <c r="H91" s="87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</row>
    <row r="92" spans="1:29" ht="80.099999999999994" customHeight="1">
      <c r="A92" s="55"/>
      <c r="B92" s="55"/>
      <c r="C92" s="55"/>
      <c r="D92" s="55"/>
      <c r="E92" s="55"/>
      <c r="F92" s="87"/>
      <c r="G92" s="55"/>
      <c r="H92" s="87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</row>
    <row r="93" spans="1:29" ht="80.099999999999994" customHeight="1">
      <c r="A93" s="55"/>
      <c r="B93" s="55"/>
      <c r="C93" s="55"/>
      <c r="D93" s="55"/>
      <c r="E93" s="55"/>
      <c r="F93" s="87"/>
      <c r="G93" s="55"/>
      <c r="H93" s="87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</row>
    <row r="94" spans="1:29" ht="80.099999999999994" customHeight="1">
      <c r="A94" s="55"/>
      <c r="B94" s="55"/>
      <c r="C94" s="55"/>
      <c r="D94" s="55"/>
      <c r="E94" s="55"/>
      <c r="F94" s="87"/>
      <c r="G94" s="55"/>
      <c r="H94" s="87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</row>
    <row r="95" spans="1:29" ht="80.099999999999994" customHeight="1">
      <c r="A95" s="55"/>
      <c r="B95" s="55"/>
      <c r="C95" s="55"/>
      <c r="D95" s="55"/>
      <c r="E95" s="55"/>
      <c r="F95" s="87"/>
      <c r="G95" s="55"/>
      <c r="H95" s="87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</row>
    <row r="96" spans="1:29" ht="80.099999999999994" customHeight="1">
      <c r="A96" s="55"/>
      <c r="B96" s="55"/>
      <c r="C96" s="55"/>
      <c r="D96" s="55"/>
      <c r="E96" s="55"/>
      <c r="F96" s="87"/>
      <c r="G96" s="55"/>
      <c r="H96" s="87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</row>
    <row r="97" spans="1:29" ht="80.099999999999994" customHeight="1">
      <c r="A97" s="55"/>
      <c r="B97" s="55"/>
      <c r="C97" s="55"/>
      <c r="D97" s="55"/>
      <c r="E97" s="55"/>
      <c r="F97" s="87"/>
      <c r="G97" s="55"/>
      <c r="H97" s="87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</row>
    <row r="98" spans="1:29" ht="80.099999999999994" customHeight="1">
      <c r="A98" s="55"/>
      <c r="B98" s="55"/>
      <c r="C98" s="55"/>
      <c r="D98" s="55"/>
      <c r="E98" s="55"/>
      <c r="F98" s="87"/>
      <c r="G98" s="55"/>
      <c r="H98" s="87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</row>
    <row r="99" spans="1:29" ht="80.099999999999994" customHeight="1">
      <c r="A99" s="55"/>
      <c r="B99" s="55"/>
      <c r="C99" s="55"/>
      <c r="D99" s="55"/>
      <c r="E99" s="55"/>
      <c r="F99" s="87"/>
      <c r="G99" s="55"/>
      <c r="H99" s="87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</row>
    <row r="100" spans="1:29" ht="80.099999999999994" customHeight="1">
      <c r="A100" s="55"/>
      <c r="B100" s="55"/>
      <c r="C100" s="55"/>
      <c r="D100" s="55"/>
      <c r="E100" s="55"/>
      <c r="F100" s="87"/>
      <c r="G100" s="55"/>
      <c r="H100" s="87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</row>
    <row r="101" spans="1:29" ht="80.099999999999994" customHeight="1">
      <c r="A101" s="55"/>
      <c r="B101" s="55"/>
      <c r="C101" s="55"/>
      <c r="D101" s="55"/>
      <c r="E101" s="55"/>
      <c r="F101" s="87"/>
      <c r="G101" s="55"/>
      <c r="H101" s="87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</row>
    <row r="102" spans="1:29" ht="80.099999999999994" customHeight="1">
      <c r="A102" s="55"/>
      <c r="B102" s="55"/>
      <c r="C102" s="55"/>
      <c r="D102" s="55"/>
      <c r="E102" s="55"/>
      <c r="F102" s="87"/>
      <c r="G102" s="55"/>
      <c r="H102" s="87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</row>
    <row r="103" spans="1:29" ht="80.099999999999994" customHeight="1">
      <c r="A103" s="55"/>
      <c r="B103" s="55"/>
      <c r="C103" s="55"/>
      <c r="D103" s="55"/>
      <c r="E103" s="55"/>
      <c r="F103" s="87"/>
      <c r="G103" s="55"/>
      <c r="H103" s="87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</row>
    <row r="104" spans="1:29" ht="80.099999999999994" customHeight="1">
      <c r="A104" s="55"/>
      <c r="B104" s="55"/>
      <c r="C104" s="55"/>
      <c r="D104" s="55"/>
      <c r="E104" s="55"/>
      <c r="F104" s="87"/>
      <c r="G104" s="55"/>
      <c r="H104" s="87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</row>
    <row r="105" spans="1:29" ht="80.099999999999994" customHeight="1">
      <c r="A105" s="55"/>
      <c r="B105" s="55"/>
      <c r="C105" s="55"/>
      <c r="D105" s="55"/>
      <c r="E105" s="55"/>
      <c r="F105" s="87"/>
      <c r="G105" s="55"/>
      <c r="H105" s="87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</row>
    <row r="106" spans="1:29" ht="80.099999999999994" customHeight="1">
      <c r="A106" s="55"/>
      <c r="B106" s="55"/>
      <c r="C106" s="55"/>
      <c r="D106" s="55"/>
      <c r="E106" s="55"/>
      <c r="F106" s="87"/>
      <c r="G106" s="55"/>
      <c r="H106" s="87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</row>
    <row r="107" spans="1:29" ht="80.099999999999994" customHeight="1">
      <c r="A107" s="55"/>
      <c r="B107" s="55"/>
      <c r="C107" s="55"/>
      <c r="D107" s="55"/>
      <c r="E107" s="55"/>
      <c r="F107" s="87"/>
      <c r="G107" s="55"/>
      <c r="H107" s="87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</row>
    <row r="108" spans="1:29" ht="80.099999999999994" customHeight="1">
      <c r="A108" s="55"/>
      <c r="B108" s="55"/>
      <c r="C108" s="55"/>
      <c r="D108" s="55"/>
      <c r="E108" s="55"/>
      <c r="F108" s="87"/>
      <c r="G108" s="55"/>
      <c r="H108" s="87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</row>
    <row r="109" spans="1:29" ht="80.099999999999994" customHeight="1">
      <c r="A109" s="55"/>
      <c r="B109" s="55"/>
      <c r="C109" s="55"/>
      <c r="D109" s="55"/>
      <c r="E109" s="55"/>
      <c r="F109" s="87"/>
      <c r="G109" s="55"/>
      <c r="H109" s="87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</row>
    <row r="110" spans="1:29" ht="80.099999999999994" customHeight="1">
      <c r="A110" s="55"/>
      <c r="B110" s="55"/>
      <c r="C110" s="55"/>
      <c r="D110" s="55"/>
      <c r="E110" s="55"/>
      <c r="F110" s="87"/>
      <c r="G110" s="55"/>
      <c r="H110" s="87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</row>
    <row r="111" spans="1:29" ht="80.099999999999994" customHeight="1">
      <c r="A111" s="55"/>
      <c r="B111" s="55"/>
      <c r="C111" s="55"/>
      <c r="D111" s="55"/>
      <c r="E111" s="55"/>
      <c r="F111" s="87"/>
      <c r="G111" s="55"/>
      <c r="H111" s="87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</row>
    <row r="112" spans="1:29" ht="80.099999999999994" customHeight="1">
      <c r="A112" s="55"/>
      <c r="B112" s="55"/>
      <c r="C112" s="55"/>
      <c r="D112" s="55"/>
      <c r="E112" s="55"/>
      <c r="F112" s="87"/>
      <c r="G112" s="55"/>
      <c r="H112" s="87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</row>
    <row r="113" spans="1:29" ht="80.099999999999994" customHeight="1">
      <c r="A113" s="55"/>
      <c r="B113" s="55"/>
      <c r="C113" s="55"/>
      <c r="D113" s="55"/>
      <c r="E113" s="55"/>
      <c r="F113" s="87"/>
      <c r="G113" s="55"/>
      <c r="H113" s="87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</row>
    <row r="114" spans="1:29" ht="80.099999999999994" customHeight="1">
      <c r="A114" s="55"/>
      <c r="B114" s="55"/>
      <c r="C114" s="55"/>
      <c r="D114" s="55"/>
      <c r="E114" s="55"/>
      <c r="F114" s="87"/>
      <c r="G114" s="55"/>
      <c r="H114" s="87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</row>
    <row r="115" spans="1:29" ht="80.099999999999994" customHeight="1">
      <c r="A115" s="55"/>
      <c r="B115" s="55"/>
      <c r="C115" s="55"/>
      <c r="D115" s="55"/>
      <c r="E115" s="55"/>
      <c r="F115" s="87"/>
      <c r="G115" s="55"/>
      <c r="H115" s="87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</row>
    <row r="116" spans="1:29" ht="80.099999999999994" customHeight="1">
      <c r="A116" s="55"/>
      <c r="B116" s="55"/>
      <c r="C116" s="55"/>
      <c r="D116" s="55"/>
      <c r="E116" s="55"/>
      <c r="F116" s="87"/>
      <c r="G116" s="55"/>
      <c r="H116" s="87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</row>
    <row r="117" spans="1:29" ht="80.099999999999994" customHeight="1">
      <c r="A117" s="55"/>
      <c r="B117" s="55"/>
      <c r="C117" s="55"/>
      <c r="D117" s="55"/>
      <c r="E117" s="55"/>
      <c r="F117" s="87"/>
      <c r="G117" s="55"/>
      <c r="H117" s="87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</row>
    <row r="118" spans="1:29" ht="80.099999999999994" customHeight="1">
      <c r="A118" s="55"/>
      <c r="B118" s="55"/>
      <c r="C118" s="55"/>
      <c r="D118" s="55"/>
      <c r="E118" s="55"/>
      <c r="F118" s="87"/>
      <c r="G118" s="55"/>
      <c r="H118" s="87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</row>
    <row r="119" spans="1:29" ht="80.099999999999994" customHeight="1">
      <c r="A119" s="55"/>
      <c r="B119" s="55"/>
      <c r="C119" s="55"/>
      <c r="D119" s="55"/>
      <c r="E119" s="55"/>
      <c r="F119" s="87"/>
      <c r="G119" s="55"/>
      <c r="H119" s="87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</row>
    <row r="120" spans="1:29" ht="80.099999999999994" customHeight="1">
      <c r="A120" s="55"/>
      <c r="B120" s="55"/>
      <c r="C120" s="55"/>
      <c r="D120" s="55"/>
      <c r="E120" s="55"/>
      <c r="F120" s="87"/>
      <c r="G120" s="55"/>
      <c r="H120" s="87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</row>
    <row r="121" spans="1:29" ht="80.099999999999994" customHeight="1">
      <c r="A121" s="55"/>
      <c r="B121" s="55"/>
      <c r="C121" s="55"/>
      <c r="D121" s="55"/>
      <c r="E121" s="55"/>
      <c r="F121" s="87"/>
      <c r="G121" s="55"/>
      <c r="H121" s="87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</row>
    <row r="122" spans="1:29" ht="80.099999999999994" customHeight="1">
      <c r="A122" s="55"/>
      <c r="B122" s="55"/>
      <c r="C122" s="55"/>
      <c r="D122" s="55"/>
      <c r="E122" s="55"/>
      <c r="F122" s="87"/>
      <c r="G122" s="55"/>
      <c r="H122" s="87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</row>
    <row r="123" spans="1:29" ht="80.099999999999994" customHeight="1">
      <c r="A123" s="55"/>
      <c r="B123" s="55"/>
      <c r="C123" s="55"/>
      <c r="D123" s="55"/>
      <c r="E123" s="55"/>
      <c r="F123" s="87"/>
      <c r="G123" s="55"/>
      <c r="H123" s="87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</row>
    <row r="124" spans="1:29" ht="80.099999999999994" customHeight="1">
      <c r="A124" s="55"/>
      <c r="B124" s="55"/>
      <c r="C124" s="55"/>
      <c r="D124" s="55"/>
      <c r="E124" s="55"/>
      <c r="F124" s="87"/>
      <c r="G124" s="55"/>
      <c r="H124" s="87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</row>
    <row r="125" spans="1:29" ht="80.099999999999994" customHeight="1">
      <c r="A125" s="55"/>
      <c r="B125" s="55"/>
      <c r="C125" s="55"/>
      <c r="D125" s="55"/>
      <c r="E125" s="55"/>
      <c r="F125" s="87"/>
      <c r="G125" s="55"/>
      <c r="H125" s="87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</row>
    <row r="126" spans="1:29" ht="80.099999999999994" customHeight="1">
      <c r="A126" s="55"/>
      <c r="B126" s="55"/>
      <c r="C126" s="55"/>
      <c r="D126" s="55"/>
      <c r="E126" s="55"/>
      <c r="F126" s="87"/>
      <c r="G126" s="55"/>
      <c r="H126" s="87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</row>
    <row r="127" spans="1:29" ht="80.099999999999994" customHeight="1">
      <c r="A127" s="55"/>
      <c r="B127" s="55"/>
      <c r="C127" s="55"/>
      <c r="D127" s="55"/>
      <c r="E127" s="55"/>
      <c r="F127" s="87"/>
      <c r="G127" s="55"/>
      <c r="H127" s="87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</row>
    <row r="128" spans="1:29" ht="80.099999999999994" customHeight="1">
      <c r="A128" s="55"/>
      <c r="B128" s="55"/>
      <c r="C128" s="55"/>
      <c r="D128" s="55"/>
      <c r="E128" s="55"/>
      <c r="F128" s="87"/>
      <c r="G128" s="55"/>
      <c r="H128" s="87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</row>
    <row r="129" spans="1:29" ht="80.099999999999994" customHeight="1">
      <c r="A129" s="55"/>
      <c r="B129" s="55"/>
      <c r="C129" s="55"/>
      <c r="D129" s="55"/>
      <c r="E129" s="55"/>
      <c r="F129" s="87"/>
      <c r="G129" s="55"/>
      <c r="H129" s="87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</row>
    <row r="130" spans="1:29" ht="80.099999999999994" customHeight="1">
      <c r="A130" s="55"/>
      <c r="B130" s="55"/>
      <c r="C130" s="55"/>
      <c r="D130" s="55"/>
      <c r="E130" s="55"/>
      <c r="F130" s="87"/>
      <c r="G130" s="55"/>
      <c r="H130" s="87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</row>
    <row r="131" spans="1:29" ht="80.099999999999994" customHeight="1">
      <c r="A131" s="55"/>
      <c r="B131" s="55"/>
      <c r="C131" s="55"/>
      <c r="D131" s="55"/>
      <c r="E131" s="55"/>
      <c r="F131" s="87"/>
      <c r="G131" s="55"/>
      <c r="H131" s="87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</row>
    <row r="132" spans="1:29" ht="80.099999999999994" customHeight="1">
      <c r="A132" s="55"/>
      <c r="B132" s="55"/>
      <c r="C132" s="55"/>
      <c r="D132" s="55"/>
      <c r="E132" s="55"/>
      <c r="F132" s="87"/>
      <c r="G132" s="55"/>
      <c r="H132" s="87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</row>
    <row r="133" spans="1:29" ht="80.099999999999994" customHeight="1">
      <c r="A133" s="55"/>
      <c r="B133" s="55"/>
      <c r="C133" s="55"/>
      <c r="D133" s="55"/>
      <c r="E133" s="55"/>
      <c r="F133" s="87"/>
      <c r="G133" s="55"/>
      <c r="H133" s="87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</row>
    <row r="134" spans="1:29" ht="80.099999999999994" customHeight="1">
      <c r="A134" s="55"/>
      <c r="B134" s="55"/>
      <c r="C134" s="55"/>
      <c r="D134" s="55"/>
      <c r="E134" s="55"/>
      <c r="F134" s="87"/>
      <c r="G134" s="55"/>
      <c r="H134" s="87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</row>
    <row r="135" spans="1:29" ht="80.099999999999994" customHeight="1">
      <c r="A135" s="55"/>
      <c r="B135" s="55"/>
      <c r="C135" s="55"/>
      <c r="D135" s="55"/>
      <c r="E135" s="55"/>
      <c r="F135" s="87"/>
      <c r="G135" s="55"/>
      <c r="H135" s="87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</row>
    <row r="136" spans="1:29" ht="80.099999999999994" customHeight="1">
      <c r="A136" s="55"/>
      <c r="B136" s="55"/>
      <c r="C136" s="55"/>
      <c r="D136" s="55"/>
      <c r="E136" s="55"/>
      <c r="F136" s="87"/>
      <c r="G136" s="55"/>
      <c r="H136" s="87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</row>
    <row r="137" spans="1:29" ht="80.099999999999994" customHeight="1">
      <c r="A137" s="55"/>
      <c r="B137" s="55"/>
      <c r="C137" s="55"/>
      <c r="D137" s="55"/>
      <c r="E137" s="55"/>
      <c r="F137" s="87"/>
      <c r="G137" s="55"/>
      <c r="H137" s="87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</row>
    <row r="138" spans="1:29" ht="80.099999999999994" customHeight="1">
      <c r="A138" s="55"/>
      <c r="B138" s="55"/>
      <c r="C138" s="55"/>
      <c r="D138" s="55"/>
      <c r="E138" s="55"/>
      <c r="F138" s="87"/>
      <c r="G138" s="55"/>
      <c r="H138" s="87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</row>
    <row r="139" spans="1:29" ht="80.099999999999994" customHeight="1">
      <c r="A139" s="55"/>
      <c r="B139" s="55"/>
      <c r="C139" s="55"/>
      <c r="D139" s="55"/>
      <c r="E139" s="55"/>
      <c r="F139" s="87"/>
      <c r="G139" s="55"/>
      <c r="H139" s="87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</row>
    <row r="140" spans="1:29" ht="80.099999999999994" customHeight="1">
      <c r="A140" s="55"/>
      <c r="B140" s="55"/>
      <c r="C140" s="55"/>
      <c r="D140" s="55"/>
      <c r="E140" s="55"/>
      <c r="F140" s="87"/>
      <c r="G140" s="55"/>
      <c r="H140" s="87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</row>
    <row r="141" spans="1:29" ht="80.099999999999994" customHeight="1">
      <c r="A141" s="55"/>
      <c r="B141" s="55"/>
      <c r="C141" s="55"/>
      <c r="D141" s="55"/>
      <c r="E141" s="55"/>
      <c r="F141" s="87"/>
      <c r="G141" s="55"/>
      <c r="H141" s="87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</row>
    <row r="142" spans="1:29" ht="80.099999999999994" customHeight="1">
      <c r="A142" s="55"/>
      <c r="B142" s="55"/>
      <c r="C142" s="55"/>
      <c r="D142" s="55"/>
      <c r="E142" s="55"/>
      <c r="F142" s="87"/>
      <c r="G142" s="55"/>
      <c r="H142" s="87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</row>
    <row r="143" spans="1:29" ht="80.099999999999994" customHeight="1">
      <c r="A143" s="55"/>
      <c r="B143" s="55"/>
      <c r="C143" s="55"/>
      <c r="D143" s="55"/>
      <c r="E143" s="55"/>
      <c r="F143" s="87"/>
      <c r="G143" s="55"/>
      <c r="H143" s="87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</row>
    <row r="144" spans="1:29" ht="80.099999999999994" customHeight="1">
      <c r="A144" s="55"/>
      <c r="B144" s="55"/>
      <c r="C144" s="55"/>
      <c r="D144" s="55"/>
      <c r="E144" s="55"/>
      <c r="F144" s="87"/>
      <c r="G144" s="55"/>
      <c r="H144" s="87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</row>
    <row r="145" spans="1:29" ht="80.099999999999994" customHeight="1">
      <c r="A145" s="55"/>
      <c r="B145" s="55"/>
      <c r="C145" s="55"/>
      <c r="D145" s="55"/>
      <c r="E145" s="55"/>
      <c r="F145" s="87"/>
      <c r="G145" s="55"/>
      <c r="H145" s="87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</row>
    <row r="146" spans="1:29" ht="80.099999999999994" customHeight="1">
      <c r="A146" s="55"/>
      <c r="B146" s="55"/>
      <c r="C146" s="55"/>
      <c r="D146" s="55"/>
      <c r="E146" s="55"/>
      <c r="F146" s="87"/>
      <c r="G146" s="55"/>
      <c r="H146" s="87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</row>
    <row r="147" spans="1:29" ht="80.099999999999994" customHeight="1">
      <c r="A147" s="55"/>
      <c r="B147" s="55"/>
      <c r="C147" s="55"/>
      <c r="D147" s="55"/>
      <c r="E147" s="55"/>
      <c r="F147" s="87"/>
      <c r="G147" s="55"/>
      <c r="H147" s="87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</row>
    <row r="148" spans="1:29" ht="80.099999999999994" customHeight="1">
      <c r="A148" s="55"/>
      <c r="B148" s="55"/>
      <c r="C148" s="55"/>
      <c r="D148" s="55"/>
      <c r="E148" s="55"/>
      <c r="F148" s="87"/>
      <c r="G148" s="55"/>
      <c r="H148" s="87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</row>
    <row r="149" spans="1:29" ht="80.099999999999994" customHeight="1">
      <c r="A149" s="55"/>
      <c r="B149" s="55"/>
      <c r="C149" s="55"/>
      <c r="D149" s="55"/>
      <c r="E149" s="55"/>
      <c r="F149" s="87"/>
      <c r="G149" s="55"/>
      <c r="H149" s="87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</row>
    <row r="150" spans="1:29" ht="80.099999999999994" customHeight="1">
      <c r="A150" s="55"/>
      <c r="B150" s="55"/>
      <c r="C150" s="55"/>
      <c r="D150" s="55"/>
      <c r="E150" s="55"/>
      <c r="F150" s="87"/>
      <c r="G150" s="55"/>
      <c r="H150" s="87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</row>
    <row r="151" spans="1:29" ht="80.099999999999994" customHeight="1">
      <c r="A151" s="55"/>
      <c r="B151" s="55"/>
      <c r="C151" s="55"/>
      <c r="D151" s="55"/>
      <c r="E151" s="55"/>
      <c r="F151" s="87"/>
      <c r="G151" s="55"/>
      <c r="H151" s="87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</row>
    <row r="152" spans="1:29" ht="80.099999999999994" customHeight="1">
      <c r="A152" s="55"/>
      <c r="B152" s="55"/>
      <c r="C152" s="55"/>
      <c r="D152" s="55"/>
      <c r="E152" s="55"/>
      <c r="F152" s="87"/>
      <c r="G152" s="55"/>
      <c r="H152" s="87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</row>
    <row r="153" spans="1:29" ht="80.099999999999994" customHeight="1">
      <c r="A153" s="55"/>
      <c r="B153" s="55"/>
      <c r="C153" s="55"/>
      <c r="D153" s="55"/>
      <c r="E153" s="55"/>
      <c r="F153" s="87"/>
      <c r="G153" s="55"/>
      <c r="H153" s="87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</row>
    <row r="154" spans="1:29" ht="80.099999999999994" customHeight="1">
      <c r="A154" s="55"/>
      <c r="B154" s="55"/>
      <c r="C154" s="55"/>
      <c r="D154" s="55"/>
      <c r="E154" s="55"/>
      <c r="F154" s="87"/>
      <c r="G154" s="55"/>
      <c r="H154" s="87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</row>
    <row r="155" spans="1:29" ht="80.099999999999994" customHeight="1">
      <c r="A155" s="55"/>
      <c r="B155" s="55"/>
      <c r="C155" s="55"/>
      <c r="D155" s="55"/>
      <c r="E155" s="55"/>
      <c r="F155" s="87"/>
      <c r="G155" s="55"/>
      <c r="H155" s="87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</row>
    <row r="156" spans="1:29" ht="80.099999999999994" customHeight="1">
      <c r="A156" s="55"/>
      <c r="B156" s="55"/>
      <c r="C156" s="55"/>
      <c r="D156" s="55"/>
      <c r="E156" s="55"/>
      <c r="F156" s="87"/>
      <c r="G156" s="55"/>
      <c r="H156" s="87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</row>
    <row r="157" spans="1:29" ht="80.099999999999994" customHeight="1">
      <c r="A157" s="55"/>
      <c r="B157" s="55"/>
      <c r="C157" s="55"/>
      <c r="D157" s="55"/>
      <c r="E157" s="55"/>
      <c r="F157" s="87"/>
      <c r="G157" s="55"/>
      <c r="H157" s="87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</row>
    <row r="158" spans="1:29" ht="80.099999999999994" customHeight="1">
      <c r="A158" s="55"/>
      <c r="B158" s="55"/>
      <c r="C158" s="55"/>
      <c r="D158" s="55"/>
      <c r="E158" s="55"/>
      <c r="F158" s="87"/>
      <c r="G158" s="55"/>
      <c r="H158" s="87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</row>
    <row r="159" spans="1:29" ht="80.099999999999994" customHeight="1">
      <c r="A159" s="55"/>
      <c r="B159" s="55"/>
      <c r="C159" s="55"/>
      <c r="D159" s="55"/>
      <c r="E159" s="55"/>
      <c r="F159" s="87"/>
      <c r="G159" s="55"/>
      <c r="H159" s="87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</row>
    <row r="160" spans="1:29" ht="80.099999999999994" customHeight="1">
      <c r="A160" s="55"/>
      <c r="B160" s="55"/>
      <c r="C160" s="55"/>
      <c r="D160" s="55"/>
      <c r="E160" s="55"/>
      <c r="F160" s="87"/>
      <c r="G160" s="55"/>
      <c r="H160" s="87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</row>
    <row r="161" spans="1:29" ht="80.099999999999994" customHeight="1">
      <c r="A161" s="55"/>
      <c r="B161" s="55"/>
      <c r="C161" s="55"/>
      <c r="D161" s="55"/>
      <c r="E161" s="55"/>
      <c r="F161" s="87"/>
      <c r="G161" s="55"/>
      <c r="H161" s="87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</row>
    <row r="162" spans="1:29" ht="80.099999999999994" customHeight="1">
      <c r="A162" s="55"/>
      <c r="B162" s="55"/>
      <c r="C162" s="55"/>
      <c r="D162" s="55"/>
      <c r="E162" s="55"/>
      <c r="F162" s="87"/>
      <c r="G162" s="55"/>
      <c r="H162" s="87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</row>
    <row r="163" spans="1:29" ht="80.099999999999994" customHeight="1">
      <c r="A163" s="55"/>
      <c r="B163" s="55"/>
      <c r="C163" s="55"/>
      <c r="D163" s="55"/>
      <c r="E163" s="55"/>
      <c r="F163" s="87"/>
      <c r="G163" s="55"/>
      <c r="H163" s="87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</row>
    <row r="164" spans="1:29" ht="80.099999999999994" customHeight="1">
      <c r="A164" s="55"/>
      <c r="B164" s="55"/>
      <c r="C164" s="55"/>
      <c r="D164" s="55"/>
      <c r="E164" s="55"/>
      <c r="F164" s="87"/>
      <c r="G164" s="55"/>
      <c r="H164" s="87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</row>
    <row r="165" spans="1:29" ht="80.099999999999994" customHeight="1">
      <c r="A165" s="55"/>
      <c r="B165" s="55"/>
      <c r="C165" s="55"/>
      <c r="D165" s="55"/>
      <c r="E165" s="55"/>
      <c r="F165" s="87"/>
      <c r="G165" s="55"/>
      <c r="H165" s="87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</row>
    <row r="166" spans="1:29" ht="80.099999999999994" customHeight="1">
      <c r="A166" s="55"/>
      <c r="B166" s="55"/>
      <c r="C166" s="55"/>
      <c r="D166" s="55"/>
      <c r="E166" s="55"/>
      <c r="F166" s="87"/>
      <c r="G166" s="55"/>
      <c r="H166" s="87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</row>
    <row r="167" spans="1:29" ht="80.099999999999994" customHeight="1">
      <c r="A167" s="55"/>
      <c r="B167" s="55"/>
      <c r="C167" s="55"/>
      <c r="D167" s="55"/>
      <c r="E167" s="55"/>
      <c r="F167" s="87"/>
      <c r="G167" s="55"/>
      <c r="H167" s="87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</row>
    <row r="168" spans="1:29" ht="80.099999999999994" customHeight="1">
      <c r="A168" s="55"/>
      <c r="B168" s="55"/>
      <c r="C168" s="55"/>
      <c r="D168" s="55"/>
      <c r="E168" s="55"/>
      <c r="F168" s="87"/>
      <c r="G168" s="55"/>
      <c r="H168" s="87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</row>
    <row r="169" spans="1:29" ht="80.099999999999994" customHeight="1">
      <c r="A169" s="55"/>
      <c r="B169" s="55"/>
      <c r="C169" s="55"/>
      <c r="D169" s="55"/>
      <c r="E169" s="55"/>
      <c r="F169" s="87"/>
      <c r="G169" s="55"/>
      <c r="H169" s="87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</row>
    <row r="170" spans="1:29" ht="80.099999999999994" customHeight="1">
      <c r="A170" s="55"/>
      <c r="B170" s="55"/>
      <c r="C170" s="55"/>
      <c r="D170" s="55"/>
      <c r="E170" s="55"/>
      <c r="F170" s="87"/>
      <c r="G170" s="55"/>
      <c r="H170" s="87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</row>
    <row r="171" spans="1:29" ht="80.099999999999994" customHeight="1">
      <c r="A171" s="55"/>
      <c r="B171" s="55"/>
      <c r="C171" s="55"/>
      <c r="D171" s="55"/>
      <c r="E171" s="55"/>
      <c r="F171" s="87"/>
      <c r="G171" s="55"/>
      <c r="H171" s="87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</row>
    <row r="172" spans="1:29" ht="80.099999999999994" customHeight="1">
      <c r="A172" s="55"/>
      <c r="B172" s="55"/>
      <c r="C172" s="55"/>
      <c r="D172" s="55"/>
      <c r="E172" s="55"/>
      <c r="F172" s="87"/>
      <c r="G172" s="55"/>
      <c r="H172" s="87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</row>
    <row r="173" spans="1:29" ht="80.099999999999994" customHeight="1">
      <c r="A173" s="55"/>
      <c r="B173" s="55"/>
      <c r="C173" s="55"/>
      <c r="D173" s="55"/>
      <c r="E173" s="55"/>
      <c r="F173" s="87"/>
      <c r="G173" s="55"/>
      <c r="H173" s="87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</row>
    <row r="174" spans="1:29" ht="80.099999999999994" customHeight="1">
      <c r="A174" s="55"/>
      <c r="B174" s="55"/>
      <c r="C174" s="55"/>
      <c r="D174" s="55"/>
      <c r="E174" s="55"/>
      <c r="F174" s="87"/>
      <c r="G174" s="55"/>
      <c r="H174" s="87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</row>
    <row r="175" spans="1:29" ht="80.099999999999994" customHeight="1">
      <c r="A175" s="55"/>
      <c r="B175" s="55"/>
      <c r="C175" s="55"/>
      <c r="D175" s="55"/>
      <c r="E175" s="55"/>
      <c r="F175" s="87"/>
      <c r="G175" s="55"/>
      <c r="H175" s="87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</row>
    <row r="176" spans="1:29" ht="80.099999999999994" customHeight="1">
      <c r="A176" s="55"/>
      <c r="B176" s="55"/>
      <c r="C176" s="55"/>
      <c r="D176" s="55"/>
      <c r="E176" s="55"/>
      <c r="F176" s="87"/>
      <c r="G176" s="55"/>
      <c r="H176" s="87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</row>
    <row r="177" spans="1:29" ht="80.099999999999994" customHeight="1">
      <c r="A177" s="55"/>
      <c r="B177" s="55"/>
      <c r="C177" s="55"/>
      <c r="D177" s="55"/>
      <c r="E177" s="55"/>
      <c r="F177" s="87"/>
      <c r="G177" s="55"/>
      <c r="H177" s="87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</row>
    <row r="178" spans="1:29" ht="80.099999999999994" customHeight="1">
      <c r="A178" s="55"/>
      <c r="B178" s="55"/>
      <c r="C178" s="55"/>
      <c r="D178" s="55"/>
      <c r="E178" s="55"/>
      <c r="F178" s="87"/>
      <c r="G178" s="55"/>
      <c r="H178" s="87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</row>
    <row r="179" spans="1:29" ht="80.099999999999994" customHeight="1">
      <c r="A179" s="55"/>
      <c r="B179" s="55"/>
      <c r="C179" s="55"/>
      <c r="D179" s="55"/>
      <c r="E179" s="55"/>
      <c r="F179" s="87"/>
      <c r="G179" s="55"/>
      <c r="H179" s="87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</row>
    <row r="180" spans="1:29" ht="80.099999999999994" customHeight="1">
      <c r="A180" s="55"/>
      <c r="B180" s="55"/>
      <c r="C180" s="55"/>
      <c r="D180" s="55"/>
      <c r="E180" s="55"/>
      <c r="F180" s="87"/>
      <c r="G180" s="55"/>
      <c r="H180" s="87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</row>
    <row r="181" spans="1:29" ht="80.099999999999994" customHeight="1">
      <c r="A181" s="55"/>
      <c r="B181" s="55"/>
      <c r="C181" s="55"/>
      <c r="D181" s="55"/>
      <c r="E181" s="55"/>
      <c r="F181" s="87"/>
      <c r="G181" s="55"/>
      <c r="H181" s="87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</row>
    <row r="182" spans="1:29" ht="80.099999999999994" customHeight="1">
      <c r="A182" s="55"/>
      <c r="B182" s="55"/>
      <c r="C182" s="55"/>
      <c r="D182" s="55"/>
      <c r="E182" s="55"/>
      <c r="F182" s="87"/>
      <c r="G182" s="55"/>
      <c r="H182" s="87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</row>
    <row r="183" spans="1:29" ht="80.099999999999994" customHeight="1">
      <c r="A183" s="55"/>
      <c r="B183" s="55"/>
      <c r="C183" s="55"/>
      <c r="D183" s="55"/>
      <c r="E183" s="55"/>
      <c r="F183" s="87"/>
      <c r="G183" s="55"/>
      <c r="H183" s="87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</row>
    <row r="184" spans="1:29" ht="80.099999999999994" customHeight="1">
      <c r="A184" s="55"/>
      <c r="B184" s="55"/>
      <c r="C184" s="55"/>
      <c r="D184" s="55"/>
      <c r="E184" s="55"/>
      <c r="F184" s="87"/>
      <c r="G184" s="55"/>
      <c r="H184" s="87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</row>
    <row r="185" spans="1:29" ht="80.099999999999994" customHeight="1">
      <c r="A185" s="55"/>
      <c r="B185" s="55"/>
      <c r="C185" s="55"/>
      <c r="D185" s="55"/>
      <c r="E185" s="55"/>
      <c r="F185" s="87"/>
      <c r="G185" s="55"/>
      <c r="H185" s="87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</row>
    <row r="186" spans="1:29" ht="80.099999999999994" customHeight="1">
      <c r="A186" s="55"/>
      <c r="B186" s="55"/>
      <c r="C186" s="55"/>
      <c r="D186" s="55"/>
      <c r="E186" s="55"/>
      <c r="F186" s="87"/>
      <c r="G186" s="55"/>
      <c r="H186" s="87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</row>
    <row r="187" spans="1:29" ht="80.099999999999994" customHeight="1">
      <c r="A187" s="55"/>
      <c r="B187" s="55"/>
      <c r="C187" s="55"/>
      <c r="D187" s="55"/>
      <c r="E187" s="55"/>
      <c r="F187" s="87"/>
      <c r="G187" s="55"/>
      <c r="H187" s="87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</row>
    <row r="188" spans="1:29" ht="80.099999999999994" customHeight="1">
      <c r="A188" s="55"/>
      <c r="B188" s="55"/>
      <c r="C188" s="55"/>
      <c r="D188" s="55"/>
      <c r="E188" s="55"/>
      <c r="F188" s="87"/>
      <c r="G188" s="55"/>
      <c r="H188" s="87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</row>
    <row r="189" spans="1:29" ht="80.099999999999994" customHeight="1">
      <c r="A189" s="55"/>
      <c r="B189" s="55"/>
      <c r="C189" s="55"/>
      <c r="D189" s="55"/>
      <c r="E189" s="55"/>
      <c r="F189" s="87"/>
      <c r="G189" s="55"/>
      <c r="H189" s="87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</row>
    <row r="190" spans="1:29" ht="80.099999999999994" customHeight="1">
      <c r="A190" s="55"/>
      <c r="B190" s="55"/>
      <c r="C190" s="55"/>
      <c r="D190" s="55"/>
      <c r="E190" s="55"/>
      <c r="F190" s="87"/>
      <c r="G190" s="55"/>
      <c r="H190" s="87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</row>
    <row r="191" spans="1:29" ht="80.099999999999994" customHeight="1">
      <c r="A191" s="55"/>
      <c r="B191" s="55"/>
      <c r="C191" s="55"/>
      <c r="D191" s="55"/>
      <c r="E191" s="55"/>
      <c r="F191" s="87"/>
      <c r="G191" s="55"/>
      <c r="H191" s="87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</row>
    <row r="192" spans="1:29" ht="80.099999999999994" customHeight="1">
      <c r="A192" s="55"/>
      <c r="B192" s="55"/>
      <c r="C192" s="55"/>
      <c r="D192" s="55"/>
      <c r="E192" s="55"/>
      <c r="F192" s="87"/>
      <c r="G192" s="55"/>
      <c r="H192" s="87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</row>
    <row r="193" spans="1:29" ht="80.099999999999994" customHeight="1">
      <c r="A193" s="55"/>
      <c r="B193" s="55"/>
      <c r="C193" s="55"/>
      <c r="D193" s="55"/>
      <c r="E193" s="55"/>
      <c r="F193" s="87"/>
      <c r="G193" s="55"/>
      <c r="H193" s="87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</row>
    <row r="194" spans="1:29" ht="80.099999999999994" customHeight="1">
      <c r="A194" s="55"/>
      <c r="B194" s="55"/>
      <c r="C194" s="55"/>
      <c r="D194" s="55"/>
      <c r="E194" s="55"/>
      <c r="F194" s="87"/>
      <c r="G194" s="55"/>
      <c r="H194" s="87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</row>
    <row r="195" spans="1:29" ht="80.099999999999994" customHeight="1">
      <c r="A195" s="55"/>
      <c r="B195" s="55"/>
      <c r="C195" s="55"/>
      <c r="D195" s="55"/>
      <c r="E195" s="55"/>
      <c r="F195" s="87"/>
      <c r="G195" s="55"/>
      <c r="H195" s="87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</row>
    <row r="196" spans="1:29" ht="80.099999999999994" customHeight="1">
      <c r="A196" s="55"/>
      <c r="B196" s="55"/>
      <c r="C196" s="55"/>
      <c r="D196" s="55"/>
      <c r="E196" s="55"/>
      <c r="F196" s="87"/>
      <c r="G196" s="55"/>
      <c r="H196" s="87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</row>
    <row r="197" spans="1:29" ht="80.099999999999994" customHeight="1">
      <c r="A197" s="55"/>
      <c r="B197" s="55"/>
      <c r="C197" s="55"/>
      <c r="D197" s="55"/>
      <c r="E197" s="55"/>
      <c r="F197" s="87"/>
      <c r="G197" s="55"/>
      <c r="H197" s="87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</row>
    <row r="198" spans="1:29" ht="80.099999999999994" customHeight="1">
      <c r="A198" s="55"/>
      <c r="B198" s="55"/>
      <c r="C198" s="55"/>
      <c r="D198" s="55"/>
      <c r="E198" s="55"/>
      <c r="F198" s="87"/>
      <c r="G198" s="55"/>
      <c r="H198" s="87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</row>
    <row r="199" spans="1:29" ht="80.099999999999994" customHeight="1">
      <c r="A199" s="55"/>
      <c r="B199" s="55"/>
      <c r="C199" s="55"/>
      <c r="D199" s="55"/>
      <c r="E199" s="55"/>
      <c r="F199" s="87"/>
      <c r="G199" s="55"/>
      <c r="H199" s="87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</row>
    <row r="200" spans="1:29" ht="80.099999999999994" customHeight="1">
      <c r="A200" s="55"/>
      <c r="B200" s="55"/>
      <c r="C200" s="55"/>
      <c r="D200" s="55"/>
      <c r="E200" s="55"/>
      <c r="F200" s="87"/>
      <c r="G200" s="55"/>
      <c r="H200" s="87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</row>
    <row r="201" spans="1:29" ht="80.099999999999994" customHeight="1">
      <c r="A201" s="55"/>
      <c r="B201" s="55"/>
      <c r="C201" s="55"/>
      <c r="D201" s="55"/>
      <c r="E201" s="55"/>
      <c r="F201" s="87"/>
      <c r="G201" s="55"/>
      <c r="H201" s="87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</row>
    <row r="202" spans="1:29" ht="80.099999999999994" customHeight="1">
      <c r="A202" s="55"/>
      <c r="B202" s="55"/>
      <c r="C202" s="55"/>
      <c r="D202" s="55"/>
      <c r="E202" s="55"/>
      <c r="F202" s="87"/>
      <c r="G202" s="55"/>
      <c r="H202" s="87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</row>
    <row r="203" spans="1:29" ht="80.099999999999994" customHeight="1">
      <c r="A203" s="55"/>
      <c r="B203" s="55"/>
      <c r="C203" s="55"/>
      <c r="D203" s="55"/>
      <c r="E203" s="55"/>
      <c r="F203" s="87"/>
      <c r="G203" s="55"/>
      <c r="H203" s="87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</row>
    <row r="204" spans="1:29" ht="80.099999999999994" customHeight="1">
      <c r="A204" s="55"/>
      <c r="B204" s="55"/>
      <c r="C204" s="55"/>
      <c r="D204" s="55"/>
      <c r="E204" s="55"/>
      <c r="F204" s="87"/>
      <c r="G204" s="55"/>
      <c r="H204" s="87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</row>
    <row r="205" spans="1:29" ht="80.099999999999994" customHeight="1">
      <c r="A205" s="55"/>
      <c r="B205" s="55"/>
      <c r="C205" s="55"/>
      <c r="D205" s="55"/>
      <c r="E205" s="55"/>
      <c r="F205" s="87"/>
      <c r="G205" s="55"/>
      <c r="H205" s="87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</row>
    <row r="206" spans="1:29" ht="80.099999999999994" customHeight="1">
      <c r="A206" s="55"/>
      <c r="B206" s="55"/>
      <c r="C206" s="55"/>
      <c r="D206" s="55"/>
      <c r="E206" s="55"/>
      <c r="F206" s="87"/>
      <c r="G206" s="55"/>
      <c r="H206" s="87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</row>
    <row r="207" spans="1:29" ht="80.099999999999994" customHeight="1">
      <c r="A207" s="55"/>
      <c r="B207" s="55"/>
      <c r="C207" s="55"/>
      <c r="D207" s="55"/>
      <c r="E207" s="55"/>
      <c r="F207" s="87"/>
      <c r="G207" s="55"/>
      <c r="H207" s="87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</row>
    <row r="208" spans="1:29" ht="80.099999999999994" customHeight="1">
      <c r="A208" s="55"/>
      <c r="B208" s="55"/>
      <c r="C208" s="55"/>
      <c r="D208" s="55"/>
      <c r="E208" s="55"/>
      <c r="F208" s="87"/>
      <c r="G208" s="55"/>
      <c r="H208" s="87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</row>
    <row r="209" spans="1:29" ht="80.099999999999994" customHeight="1">
      <c r="A209" s="55"/>
      <c r="B209" s="55"/>
      <c r="C209" s="55"/>
      <c r="D209" s="55"/>
      <c r="E209" s="55"/>
      <c r="F209" s="87"/>
      <c r="G209" s="55"/>
      <c r="H209" s="87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</row>
    <row r="210" spans="1:29" ht="80.099999999999994" customHeight="1">
      <c r="A210" s="55"/>
      <c r="B210" s="55"/>
      <c r="C210" s="55"/>
      <c r="D210" s="55"/>
      <c r="E210" s="55"/>
      <c r="F210" s="87"/>
      <c r="G210" s="55"/>
      <c r="H210" s="87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</row>
    <row r="211" spans="1:29" ht="80.099999999999994" customHeight="1">
      <c r="A211" s="55"/>
      <c r="B211" s="55"/>
      <c r="C211" s="55"/>
      <c r="D211" s="55"/>
      <c r="E211" s="55"/>
      <c r="F211" s="87"/>
      <c r="G211" s="55"/>
      <c r="H211" s="87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</row>
    <row r="212" spans="1:29" ht="80.099999999999994" customHeight="1">
      <c r="A212" s="55"/>
      <c r="B212" s="55"/>
      <c r="C212" s="55"/>
      <c r="D212" s="55"/>
      <c r="E212" s="55"/>
      <c r="F212" s="87"/>
      <c r="G212" s="55"/>
      <c r="H212" s="87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</row>
    <row r="213" spans="1:29" ht="80.099999999999994" customHeight="1">
      <c r="A213" s="55"/>
      <c r="B213" s="55"/>
      <c r="C213" s="55"/>
      <c r="D213" s="55"/>
      <c r="E213" s="55"/>
      <c r="F213" s="87"/>
      <c r="G213" s="55"/>
      <c r="H213" s="87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</row>
    <row r="214" spans="1:29" ht="80.099999999999994" customHeight="1">
      <c r="A214" s="55"/>
      <c r="B214" s="55"/>
      <c r="C214" s="55"/>
      <c r="D214" s="55"/>
      <c r="E214" s="55"/>
      <c r="F214" s="87"/>
      <c r="G214" s="55"/>
      <c r="H214" s="87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</row>
    <row r="215" spans="1:29" ht="80.099999999999994" customHeight="1">
      <c r="A215" s="55"/>
      <c r="B215" s="55"/>
      <c r="C215" s="55"/>
      <c r="D215" s="55"/>
      <c r="E215" s="55"/>
      <c r="F215" s="87"/>
      <c r="G215" s="55"/>
      <c r="H215" s="87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</row>
    <row r="216" spans="1:29" ht="80.099999999999994" customHeight="1">
      <c r="A216" s="55"/>
      <c r="B216" s="55"/>
      <c r="C216" s="55"/>
      <c r="D216" s="55"/>
      <c r="E216" s="55"/>
      <c r="F216" s="87"/>
      <c r="G216" s="55"/>
      <c r="H216" s="87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</row>
    <row r="217" spans="1:29" ht="80.099999999999994" customHeight="1">
      <c r="A217" s="55"/>
      <c r="B217" s="55"/>
      <c r="C217" s="55"/>
      <c r="D217" s="55"/>
      <c r="E217" s="55"/>
      <c r="F217" s="87"/>
      <c r="G217" s="55"/>
      <c r="H217" s="87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</row>
    <row r="218" spans="1:29" ht="80.099999999999994" customHeight="1">
      <c r="A218" s="55"/>
      <c r="B218" s="55"/>
      <c r="C218" s="55"/>
      <c r="D218" s="55"/>
      <c r="E218" s="55"/>
      <c r="F218" s="87"/>
      <c r="G218" s="55"/>
      <c r="H218" s="87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</row>
    <row r="219" spans="1:29" ht="80.099999999999994" customHeight="1">
      <c r="A219" s="55"/>
      <c r="B219" s="55"/>
      <c r="C219" s="55"/>
      <c r="D219" s="55"/>
      <c r="E219" s="55"/>
      <c r="F219" s="87"/>
      <c r="G219" s="55"/>
      <c r="H219" s="87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</row>
    <row r="220" spans="1:29" ht="80.099999999999994" customHeight="1">
      <c r="A220" s="55"/>
      <c r="B220" s="55"/>
      <c r="C220" s="55"/>
      <c r="D220" s="55"/>
      <c r="E220" s="55"/>
      <c r="F220" s="87"/>
      <c r="G220" s="55"/>
      <c r="H220" s="87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</row>
    <row r="221" spans="1:29" ht="80.099999999999994" customHeight="1">
      <c r="A221" s="55"/>
      <c r="B221" s="55"/>
      <c r="C221" s="55"/>
      <c r="D221" s="55"/>
      <c r="E221" s="55"/>
      <c r="F221" s="87"/>
      <c r="G221" s="55"/>
      <c r="H221" s="87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</row>
    <row r="222" spans="1:29" ht="80.099999999999994" customHeight="1">
      <c r="A222" s="55"/>
      <c r="B222" s="55"/>
      <c r="C222" s="55"/>
      <c r="D222" s="55"/>
      <c r="E222" s="55"/>
      <c r="F222" s="87"/>
      <c r="G222" s="55"/>
      <c r="H222" s="87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</row>
    <row r="223" spans="1:29" ht="80.099999999999994" customHeight="1">
      <c r="A223" s="55"/>
      <c r="B223" s="55"/>
      <c r="C223" s="55"/>
      <c r="D223" s="55"/>
      <c r="E223" s="55"/>
      <c r="F223" s="87"/>
      <c r="G223" s="55"/>
      <c r="H223" s="87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</row>
    <row r="224" spans="1:29" ht="80.099999999999994" customHeight="1">
      <c r="A224" s="55"/>
      <c r="B224" s="55"/>
      <c r="C224" s="55"/>
      <c r="D224" s="55"/>
      <c r="E224" s="55"/>
      <c r="F224" s="87"/>
      <c r="G224" s="55"/>
      <c r="H224" s="87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</row>
    <row r="225" spans="1:29" ht="80.099999999999994" customHeight="1">
      <c r="A225" s="55"/>
      <c r="B225" s="55"/>
      <c r="C225" s="55"/>
      <c r="D225" s="55"/>
      <c r="E225" s="55"/>
      <c r="F225" s="87"/>
      <c r="G225" s="55"/>
      <c r="H225" s="87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</row>
    <row r="226" spans="1:29" ht="80.099999999999994" customHeight="1">
      <c r="A226" s="55"/>
      <c r="B226" s="55"/>
      <c r="C226" s="55"/>
      <c r="D226" s="55"/>
      <c r="E226" s="55"/>
      <c r="F226" s="87"/>
      <c r="G226" s="55"/>
      <c r="H226" s="87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</row>
    <row r="227" spans="1:29" ht="80.099999999999994" customHeight="1">
      <c r="A227" s="55"/>
      <c r="B227" s="55"/>
      <c r="C227" s="55"/>
      <c r="D227" s="55"/>
      <c r="E227" s="55"/>
      <c r="F227" s="87"/>
      <c r="G227" s="55"/>
      <c r="H227" s="87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</row>
    <row r="228" spans="1:29" ht="80.099999999999994" customHeight="1">
      <c r="A228" s="55"/>
      <c r="B228" s="55"/>
      <c r="C228" s="55"/>
      <c r="D228" s="55"/>
      <c r="E228" s="55"/>
      <c r="F228" s="87"/>
      <c r="G228" s="55"/>
      <c r="H228" s="87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</row>
    <row r="229" spans="1:29" ht="80.099999999999994" customHeight="1">
      <c r="A229" s="55"/>
      <c r="B229" s="55"/>
      <c r="C229" s="55"/>
      <c r="D229" s="55"/>
      <c r="E229" s="55"/>
      <c r="F229" s="87"/>
      <c r="G229" s="55"/>
      <c r="H229" s="87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</row>
    <row r="230" spans="1:29" ht="80.099999999999994" customHeight="1">
      <c r="A230" s="55"/>
      <c r="B230" s="55"/>
      <c r="C230" s="55"/>
      <c r="D230" s="55"/>
      <c r="E230" s="55"/>
      <c r="F230" s="87"/>
      <c r="G230" s="55"/>
      <c r="H230" s="87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</row>
    <row r="231" spans="1:29" ht="80.099999999999994" customHeight="1">
      <c r="A231" s="55"/>
      <c r="B231" s="55"/>
      <c r="C231" s="55"/>
      <c r="D231" s="55"/>
      <c r="E231" s="55"/>
      <c r="F231" s="87"/>
      <c r="G231" s="55"/>
      <c r="H231" s="87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</row>
    <row r="232" spans="1:29" ht="80.099999999999994" customHeight="1">
      <c r="A232" s="55"/>
      <c r="B232" s="55"/>
      <c r="C232" s="55"/>
      <c r="D232" s="55"/>
      <c r="E232" s="55"/>
      <c r="F232" s="87"/>
      <c r="G232" s="55"/>
      <c r="H232" s="87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</row>
    <row r="233" spans="1:29" ht="80.099999999999994" customHeight="1">
      <c r="A233" s="55"/>
      <c r="B233" s="55"/>
      <c r="C233" s="55"/>
      <c r="D233" s="55"/>
      <c r="E233" s="55"/>
      <c r="F233" s="87"/>
      <c r="G233" s="55"/>
      <c r="H233" s="87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</row>
    <row r="234" spans="1:29" ht="80.099999999999994" customHeight="1">
      <c r="A234" s="55"/>
      <c r="B234" s="55"/>
      <c r="C234" s="55"/>
      <c r="D234" s="55"/>
      <c r="E234" s="55"/>
      <c r="F234" s="87"/>
      <c r="G234" s="55"/>
      <c r="H234" s="87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</row>
    <row r="235" spans="1:29" ht="80.099999999999994" customHeight="1">
      <c r="A235" s="55"/>
      <c r="B235" s="55"/>
      <c r="C235" s="55"/>
      <c r="D235" s="55"/>
      <c r="E235" s="55"/>
      <c r="F235" s="87"/>
      <c r="G235" s="55"/>
      <c r="H235" s="87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</row>
    <row r="236" spans="1:29" ht="80.099999999999994" customHeight="1">
      <c r="A236" s="55"/>
      <c r="B236" s="55"/>
      <c r="C236" s="55"/>
      <c r="D236" s="55"/>
      <c r="E236" s="55"/>
      <c r="F236" s="87"/>
      <c r="G236" s="55"/>
      <c r="H236" s="87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</row>
    <row r="237" spans="1:29" ht="80.099999999999994" customHeight="1">
      <c r="A237" s="55"/>
      <c r="B237" s="55"/>
      <c r="C237" s="55"/>
      <c r="D237" s="55"/>
      <c r="E237" s="55"/>
      <c r="F237" s="87"/>
      <c r="G237" s="55"/>
      <c r="H237" s="87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</row>
    <row r="238" spans="1:29" ht="80.099999999999994" customHeight="1">
      <c r="A238" s="55"/>
      <c r="B238" s="55"/>
      <c r="C238" s="55"/>
      <c r="D238" s="55"/>
      <c r="E238" s="55"/>
      <c r="F238" s="87"/>
      <c r="G238" s="55"/>
      <c r="H238" s="87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</row>
    <row r="239" spans="1:29" ht="80.099999999999994" customHeight="1">
      <c r="A239" s="55"/>
      <c r="B239" s="55"/>
      <c r="C239" s="55"/>
      <c r="D239" s="55"/>
      <c r="E239" s="55"/>
      <c r="F239" s="87"/>
      <c r="G239" s="55"/>
      <c r="H239" s="87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</row>
    <row r="240" spans="1:29" ht="80.099999999999994" customHeight="1">
      <c r="A240" s="55"/>
      <c r="B240" s="55"/>
      <c r="C240" s="55"/>
      <c r="D240" s="55"/>
      <c r="E240" s="55"/>
      <c r="F240" s="87"/>
      <c r="G240" s="55"/>
      <c r="H240" s="87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</row>
    <row r="241" spans="1:29" ht="80.099999999999994" customHeight="1">
      <c r="A241" s="55"/>
      <c r="B241" s="55"/>
      <c r="C241" s="55"/>
      <c r="D241" s="55"/>
      <c r="E241" s="55"/>
      <c r="F241" s="87"/>
      <c r="G241" s="55"/>
      <c r="H241" s="87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</row>
    <row r="242" spans="1:29" ht="80.099999999999994" customHeight="1">
      <c r="A242" s="55"/>
      <c r="B242" s="55"/>
      <c r="C242" s="55"/>
      <c r="D242" s="55"/>
      <c r="E242" s="55"/>
      <c r="F242" s="87"/>
      <c r="G242" s="55"/>
      <c r="H242" s="87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</row>
    <row r="243" spans="1:29" ht="80.099999999999994" customHeight="1">
      <c r="A243" s="55"/>
      <c r="B243" s="55"/>
      <c r="C243" s="55"/>
      <c r="D243" s="55"/>
      <c r="E243" s="55"/>
      <c r="F243" s="87"/>
      <c r="G243" s="55"/>
      <c r="H243" s="87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</row>
    <row r="244" spans="1:29" ht="80.099999999999994" customHeight="1">
      <c r="A244" s="55"/>
      <c r="B244" s="55"/>
      <c r="C244" s="55"/>
      <c r="D244" s="55"/>
      <c r="E244" s="55"/>
      <c r="F244" s="87"/>
      <c r="G244" s="55"/>
      <c r="H244" s="87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</row>
    <row r="245" spans="1:29" ht="80.099999999999994" customHeight="1">
      <c r="A245" s="55"/>
      <c r="B245" s="55"/>
      <c r="C245" s="55"/>
      <c r="D245" s="55"/>
      <c r="E245" s="55"/>
      <c r="F245" s="87"/>
      <c r="G245" s="55"/>
      <c r="H245" s="87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</row>
    <row r="246" spans="1:29" ht="80.099999999999994" customHeight="1">
      <c r="A246" s="55"/>
      <c r="B246" s="55"/>
      <c r="C246" s="55"/>
      <c r="D246" s="55"/>
      <c r="E246" s="55"/>
      <c r="F246" s="87"/>
      <c r="G246" s="55"/>
      <c r="H246" s="87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</row>
    <row r="247" spans="1:29" ht="80.099999999999994" customHeight="1">
      <c r="A247" s="55"/>
      <c r="B247" s="55"/>
      <c r="C247" s="55"/>
      <c r="D247" s="55"/>
      <c r="E247" s="55"/>
      <c r="F247" s="87"/>
      <c r="G247" s="55"/>
      <c r="H247" s="87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</row>
    <row r="248" spans="1:29" ht="80.099999999999994" customHeight="1">
      <c r="A248" s="55"/>
      <c r="B248" s="55"/>
      <c r="C248" s="55"/>
      <c r="D248" s="55"/>
      <c r="E248" s="55"/>
      <c r="F248" s="87"/>
      <c r="G248" s="55"/>
      <c r="H248" s="87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</row>
    <row r="249" spans="1:29" ht="80.099999999999994" customHeight="1">
      <c r="A249" s="55"/>
      <c r="B249" s="55"/>
      <c r="C249" s="55"/>
      <c r="D249" s="55"/>
      <c r="E249" s="55"/>
      <c r="F249" s="87"/>
      <c r="G249" s="55"/>
      <c r="H249" s="87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</row>
    <row r="250" spans="1:29" ht="80.099999999999994" customHeight="1">
      <c r="A250" s="55"/>
      <c r="B250" s="55"/>
      <c r="C250" s="55"/>
      <c r="D250" s="55"/>
      <c r="E250" s="55"/>
      <c r="F250" s="87"/>
      <c r="G250" s="55"/>
      <c r="H250" s="87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</row>
    <row r="251" spans="1:29" ht="80.099999999999994" customHeight="1">
      <c r="A251" s="55"/>
      <c r="B251" s="55"/>
      <c r="C251" s="55"/>
      <c r="D251" s="55"/>
      <c r="E251" s="55"/>
      <c r="F251" s="87"/>
      <c r="G251" s="55"/>
      <c r="H251" s="87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</row>
    <row r="252" spans="1:29" ht="80.099999999999994" customHeight="1">
      <c r="A252" s="55"/>
      <c r="B252" s="55"/>
      <c r="C252" s="55"/>
      <c r="D252" s="55"/>
      <c r="E252" s="55"/>
      <c r="F252" s="87"/>
      <c r="G252" s="55"/>
      <c r="H252" s="87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</row>
    <row r="253" spans="1:29" ht="80.099999999999994" customHeight="1">
      <c r="A253" s="55"/>
      <c r="B253" s="55"/>
      <c r="C253" s="55"/>
      <c r="D253" s="55"/>
      <c r="E253" s="55"/>
      <c r="F253" s="87"/>
      <c r="G253" s="55"/>
      <c r="H253" s="87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</row>
    <row r="254" spans="1:29" ht="80.099999999999994" customHeight="1">
      <c r="A254" s="55"/>
      <c r="B254" s="55"/>
      <c r="C254" s="55"/>
      <c r="D254" s="55"/>
      <c r="E254" s="55"/>
      <c r="F254" s="87"/>
      <c r="G254" s="55"/>
      <c r="H254" s="87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</row>
    <row r="255" spans="1:29" ht="80.099999999999994" customHeight="1">
      <c r="A255" s="55"/>
      <c r="B255" s="55"/>
      <c r="C255" s="55"/>
      <c r="D255" s="55"/>
      <c r="E255" s="55"/>
      <c r="F255" s="87"/>
      <c r="G255" s="55"/>
      <c r="H255" s="87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</row>
    <row r="256" spans="1:29" ht="80.099999999999994" customHeight="1">
      <c r="A256" s="55"/>
      <c r="B256" s="55"/>
      <c r="C256" s="55"/>
      <c r="D256" s="55"/>
      <c r="E256" s="55"/>
      <c r="F256" s="87"/>
      <c r="G256" s="55"/>
      <c r="H256" s="87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</row>
    <row r="257" spans="1:29" ht="80.099999999999994" customHeight="1">
      <c r="A257" s="55"/>
      <c r="B257" s="55"/>
      <c r="C257" s="55"/>
      <c r="D257" s="55"/>
      <c r="E257" s="55"/>
      <c r="F257" s="87"/>
      <c r="G257" s="55"/>
      <c r="H257" s="87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</row>
    <row r="258" spans="1:29" ht="80.099999999999994" customHeight="1">
      <c r="A258" s="55"/>
      <c r="B258" s="55"/>
      <c r="C258" s="55"/>
      <c r="D258" s="55"/>
      <c r="E258" s="55"/>
      <c r="F258" s="87"/>
      <c r="G258" s="55"/>
      <c r="H258" s="87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</row>
    <row r="259" spans="1:29" ht="80.099999999999994" customHeight="1">
      <c r="A259" s="55"/>
      <c r="B259" s="55"/>
      <c r="C259" s="55"/>
      <c r="D259" s="55"/>
      <c r="E259" s="55"/>
      <c r="F259" s="87"/>
      <c r="G259" s="55"/>
      <c r="H259" s="87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</row>
    <row r="260" spans="1:29" ht="80.099999999999994" customHeight="1">
      <c r="A260" s="55"/>
      <c r="B260" s="55"/>
      <c r="C260" s="55"/>
      <c r="D260" s="55"/>
      <c r="E260" s="55"/>
      <c r="F260" s="87"/>
      <c r="G260" s="55"/>
      <c r="H260" s="87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</row>
    <row r="261" spans="1:29" ht="80.099999999999994" customHeight="1">
      <c r="A261" s="55"/>
      <c r="B261" s="55"/>
      <c r="C261" s="55"/>
      <c r="D261" s="55"/>
      <c r="E261" s="55"/>
      <c r="F261" s="87"/>
      <c r="G261" s="55"/>
      <c r="H261" s="87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</row>
    <row r="262" spans="1:29" ht="80.099999999999994" customHeight="1">
      <c r="A262" s="55"/>
      <c r="B262" s="55"/>
      <c r="C262" s="55"/>
      <c r="D262" s="55"/>
      <c r="E262" s="55"/>
      <c r="F262" s="87"/>
      <c r="G262" s="55"/>
      <c r="H262" s="87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</row>
    <row r="263" spans="1:29" ht="80.099999999999994" customHeight="1">
      <c r="A263" s="55"/>
      <c r="B263" s="55"/>
      <c r="C263" s="55"/>
      <c r="D263" s="55"/>
      <c r="E263" s="55"/>
      <c r="F263" s="87"/>
      <c r="G263" s="55"/>
      <c r="H263" s="87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</row>
    <row r="264" spans="1:29" ht="80.099999999999994" customHeight="1">
      <c r="A264" s="55"/>
      <c r="B264" s="55"/>
      <c r="C264" s="55"/>
      <c r="D264" s="55"/>
      <c r="E264" s="55"/>
      <c r="F264" s="87"/>
      <c r="G264" s="55"/>
      <c r="H264" s="87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</row>
    <row r="265" spans="1:29" ht="80.099999999999994" customHeight="1">
      <c r="A265" s="55"/>
      <c r="B265" s="55"/>
      <c r="C265" s="55"/>
      <c r="D265" s="55"/>
      <c r="E265" s="55"/>
      <c r="F265" s="87"/>
      <c r="G265" s="55"/>
      <c r="H265" s="87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</row>
    <row r="266" spans="1:29" ht="80.099999999999994" customHeight="1">
      <c r="A266" s="55"/>
      <c r="B266" s="55"/>
      <c r="C266" s="55"/>
      <c r="D266" s="55"/>
      <c r="E266" s="55"/>
      <c r="F266" s="87"/>
      <c r="G266" s="55"/>
      <c r="H266" s="87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</row>
    <row r="267" spans="1:29" ht="80.099999999999994" customHeight="1">
      <c r="A267" s="55"/>
      <c r="B267" s="55"/>
      <c r="C267" s="55"/>
      <c r="D267" s="55"/>
      <c r="E267" s="55"/>
      <c r="F267" s="87"/>
      <c r="G267" s="55"/>
      <c r="H267" s="87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</row>
    <row r="268" spans="1:29" ht="80.099999999999994" customHeight="1">
      <c r="A268" s="55"/>
      <c r="B268" s="55"/>
      <c r="C268" s="55"/>
      <c r="D268" s="55"/>
      <c r="E268" s="55"/>
      <c r="F268" s="87"/>
      <c r="G268" s="55"/>
      <c r="H268" s="87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</row>
    <row r="269" spans="1:29" ht="80.099999999999994" customHeight="1">
      <c r="A269" s="55"/>
      <c r="B269" s="55"/>
      <c r="C269" s="55"/>
      <c r="D269" s="55"/>
      <c r="E269" s="55"/>
      <c r="F269" s="87"/>
      <c r="G269" s="55"/>
      <c r="H269" s="87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</row>
    <row r="270" spans="1:29" ht="80.099999999999994" customHeight="1">
      <c r="A270" s="55"/>
      <c r="B270" s="55"/>
      <c r="C270" s="55"/>
      <c r="D270" s="55"/>
      <c r="E270" s="55"/>
      <c r="F270" s="87"/>
      <c r="G270" s="55"/>
      <c r="H270" s="87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</row>
    <row r="271" spans="1:29" ht="80.099999999999994" customHeight="1">
      <c r="A271" s="55"/>
      <c r="B271" s="55"/>
      <c r="C271" s="55"/>
      <c r="D271" s="55"/>
      <c r="E271" s="55"/>
      <c r="F271" s="87"/>
      <c r="G271" s="55"/>
      <c r="H271" s="87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</row>
    <row r="272" spans="1:29" ht="80.099999999999994" customHeight="1">
      <c r="A272" s="55"/>
      <c r="B272" s="55"/>
      <c r="C272" s="55"/>
      <c r="D272" s="55"/>
      <c r="E272" s="55"/>
      <c r="F272" s="87"/>
      <c r="G272" s="55"/>
      <c r="H272" s="87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</row>
    <row r="273" spans="1:29" ht="80.099999999999994" customHeight="1">
      <c r="A273" s="55"/>
      <c r="B273" s="55"/>
      <c r="C273" s="55"/>
      <c r="D273" s="55"/>
      <c r="E273" s="55"/>
      <c r="F273" s="87"/>
      <c r="G273" s="55"/>
      <c r="H273" s="87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</row>
    <row r="274" spans="1:29" ht="80.099999999999994" customHeight="1">
      <c r="A274" s="55"/>
      <c r="B274" s="55"/>
      <c r="C274" s="55"/>
      <c r="D274" s="55"/>
      <c r="E274" s="55"/>
      <c r="F274" s="87"/>
      <c r="G274" s="55"/>
      <c r="H274" s="87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</row>
    <row r="275" spans="1:29" ht="80.099999999999994" customHeight="1">
      <c r="A275" s="55"/>
      <c r="B275" s="55"/>
      <c r="C275" s="55"/>
      <c r="D275" s="55"/>
      <c r="E275" s="55"/>
      <c r="F275" s="87"/>
      <c r="G275" s="55"/>
      <c r="H275" s="87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</row>
    <row r="276" spans="1:29" ht="80.099999999999994" customHeight="1">
      <c r="A276" s="55"/>
      <c r="B276" s="55"/>
      <c r="C276" s="55"/>
      <c r="D276" s="55"/>
      <c r="E276" s="55"/>
      <c r="F276" s="87"/>
      <c r="G276" s="55"/>
      <c r="H276" s="87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</row>
    <row r="277" spans="1:29" ht="80.099999999999994" customHeight="1">
      <c r="A277" s="55"/>
      <c r="B277" s="55"/>
      <c r="C277" s="55"/>
      <c r="D277" s="55"/>
      <c r="E277" s="55"/>
      <c r="F277" s="87"/>
      <c r="G277" s="55"/>
      <c r="H277" s="87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</row>
    <row r="278" spans="1:29" ht="80.099999999999994" customHeight="1">
      <c r="A278" s="55"/>
      <c r="B278" s="55"/>
      <c r="C278" s="55"/>
      <c r="D278" s="55"/>
      <c r="E278" s="55"/>
      <c r="F278" s="87"/>
      <c r="G278" s="55"/>
      <c r="H278" s="87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</row>
    <row r="279" spans="1:29" ht="80.099999999999994" customHeight="1">
      <c r="A279" s="55"/>
      <c r="B279" s="55"/>
      <c r="C279" s="55"/>
      <c r="D279" s="55"/>
      <c r="E279" s="55"/>
      <c r="F279" s="87"/>
      <c r="G279" s="55"/>
      <c r="H279" s="87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</row>
    <row r="280" spans="1:29" ht="80.099999999999994" customHeight="1">
      <c r="A280" s="55"/>
      <c r="B280" s="55"/>
      <c r="C280" s="55"/>
      <c r="D280" s="55"/>
      <c r="E280" s="55"/>
      <c r="F280" s="87"/>
      <c r="G280" s="55"/>
      <c r="H280" s="87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</row>
    <row r="281" spans="1:29" ht="80.099999999999994" customHeight="1">
      <c r="A281" s="55"/>
      <c r="B281" s="55"/>
      <c r="C281" s="55"/>
      <c r="D281" s="55"/>
      <c r="E281" s="55"/>
      <c r="F281" s="87"/>
      <c r="G281" s="55"/>
      <c r="H281" s="87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</row>
    <row r="282" spans="1:29" ht="80.099999999999994" customHeight="1">
      <c r="A282" s="55"/>
      <c r="B282" s="55"/>
      <c r="C282" s="55"/>
      <c r="D282" s="55"/>
      <c r="E282" s="55"/>
      <c r="F282" s="87"/>
      <c r="G282" s="55"/>
      <c r="H282" s="87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</row>
    <row r="283" spans="1:29" ht="80.099999999999994" customHeight="1">
      <c r="A283" s="55"/>
      <c r="B283" s="55"/>
      <c r="C283" s="55"/>
      <c r="D283" s="55"/>
      <c r="E283" s="55"/>
      <c r="F283" s="87"/>
      <c r="G283" s="55"/>
      <c r="H283" s="87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</row>
    <row r="284" spans="1:29" ht="80.099999999999994" customHeight="1">
      <c r="A284" s="55"/>
      <c r="B284" s="55"/>
      <c r="C284" s="55"/>
      <c r="D284" s="55"/>
      <c r="E284" s="55"/>
      <c r="F284" s="87"/>
      <c r="G284" s="55"/>
      <c r="H284" s="87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</row>
    <row r="285" spans="1:29" ht="80.099999999999994" customHeight="1">
      <c r="A285" s="55"/>
      <c r="B285" s="55"/>
      <c r="C285" s="55"/>
      <c r="D285" s="55"/>
      <c r="E285" s="55"/>
      <c r="F285" s="87"/>
      <c r="G285" s="55"/>
      <c r="H285" s="87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</row>
    <row r="286" spans="1:29" ht="80.099999999999994" customHeight="1">
      <c r="A286" s="55"/>
      <c r="B286" s="55"/>
      <c r="C286" s="55"/>
      <c r="D286" s="55"/>
      <c r="E286" s="55"/>
      <c r="F286" s="87"/>
      <c r="G286" s="55"/>
      <c r="H286" s="87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</row>
    <row r="287" spans="1:29" ht="80.099999999999994" customHeight="1">
      <c r="A287" s="55"/>
      <c r="B287" s="55"/>
      <c r="C287" s="55"/>
      <c r="D287" s="55"/>
      <c r="E287" s="55"/>
      <c r="F287" s="87"/>
      <c r="G287" s="55"/>
      <c r="H287" s="87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</row>
    <row r="288" spans="1:29" ht="80.099999999999994" customHeight="1">
      <c r="A288" s="55"/>
      <c r="B288" s="55"/>
      <c r="C288" s="55"/>
      <c r="D288" s="55"/>
      <c r="E288" s="55"/>
      <c r="F288" s="87"/>
      <c r="G288" s="55"/>
      <c r="H288" s="87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</row>
    <row r="289" spans="1:29" ht="80.099999999999994" customHeight="1">
      <c r="A289" s="55"/>
      <c r="B289" s="55"/>
      <c r="C289" s="55"/>
      <c r="D289" s="55"/>
      <c r="E289" s="55"/>
      <c r="F289" s="87"/>
      <c r="G289" s="55"/>
      <c r="H289" s="87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</row>
    <row r="290" spans="1:29" ht="80.099999999999994" customHeight="1">
      <c r="A290" s="55"/>
      <c r="B290" s="55"/>
      <c r="C290" s="55"/>
      <c r="D290" s="55"/>
      <c r="E290" s="55"/>
      <c r="F290" s="87"/>
      <c r="G290" s="55"/>
      <c r="H290" s="87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</row>
    <row r="291" spans="1:29" ht="80.099999999999994" customHeight="1">
      <c r="A291" s="55"/>
      <c r="B291" s="55"/>
      <c r="C291" s="55"/>
      <c r="D291" s="55"/>
      <c r="E291" s="55"/>
      <c r="F291" s="87"/>
      <c r="G291" s="55"/>
      <c r="H291" s="87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</row>
    <row r="292" spans="1:29" ht="80.099999999999994" customHeight="1">
      <c r="A292" s="55"/>
      <c r="B292" s="55"/>
      <c r="C292" s="55"/>
      <c r="D292" s="55"/>
      <c r="E292" s="55"/>
      <c r="F292" s="87"/>
      <c r="G292" s="55"/>
      <c r="H292" s="87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</row>
    <row r="293" spans="1:29" ht="80.099999999999994" customHeight="1">
      <c r="A293" s="55"/>
      <c r="B293" s="55"/>
      <c r="C293" s="55"/>
      <c r="D293" s="55"/>
      <c r="E293" s="55"/>
      <c r="F293" s="87"/>
      <c r="G293" s="55"/>
      <c r="H293" s="87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</row>
    <row r="294" spans="1:29" ht="80.099999999999994" customHeight="1">
      <c r="A294" s="55"/>
      <c r="B294" s="55"/>
      <c r="C294" s="55"/>
      <c r="D294" s="55"/>
      <c r="E294" s="55"/>
      <c r="F294" s="87"/>
      <c r="G294" s="55"/>
      <c r="H294" s="87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</row>
    <row r="295" spans="1:29" ht="80.099999999999994" customHeight="1">
      <c r="A295" s="55"/>
      <c r="B295" s="55"/>
      <c r="C295" s="55"/>
      <c r="D295" s="55"/>
      <c r="E295" s="55"/>
      <c r="F295" s="87"/>
      <c r="G295" s="55"/>
      <c r="H295" s="87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</row>
    <row r="296" spans="1:29" ht="80.099999999999994" customHeight="1">
      <c r="A296" s="55"/>
      <c r="B296" s="55"/>
      <c r="C296" s="55"/>
      <c r="D296" s="55"/>
      <c r="E296" s="55"/>
      <c r="F296" s="87"/>
      <c r="G296" s="55"/>
      <c r="H296" s="87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</row>
    <row r="297" spans="1:29" ht="80.099999999999994" customHeight="1">
      <c r="A297" s="55"/>
      <c r="B297" s="55"/>
      <c r="C297" s="55"/>
      <c r="D297" s="55"/>
      <c r="E297" s="55"/>
      <c r="F297" s="87"/>
      <c r="G297" s="55"/>
      <c r="H297" s="87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</row>
    <row r="298" spans="1:29" ht="80.099999999999994" customHeight="1">
      <c r="A298" s="55"/>
      <c r="B298" s="55"/>
      <c r="C298" s="55"/>
      <c r="D298" s="55"/>
      <c r="E298" s="55"/>
      <c r="F298" s="87"/>
      <c r="G298" s="55"/>
      <c r="H298" s="87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</row>
    <row r="299" spans="1:29" ht="80.099999999999994" customHeight="1">
      <c r="A299" s="55"/>
      <c r="B299" s="55"/>
      <c r="C299" s="55"/>
      <c r="D299" s="55"/>
      <c r="E299" s="55"/>
      <c r="F299" s="87"/>
      <c r="G299" s="55"/>
      <c r="H299" s="87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</row>
    <row r="300" spans="1:29" ht="80.099999999999994" customHeight="1">
      <c r="A300" s="55"/>
      <c r="B300" s="55"/>
      <c r="C300" s="55"/>
      <c r="D300" s="55"/>
      <c r="E300" s="55"/>
      <c r="F300" s="87"/>
      <c r="G300" s="55"/>
      <c r="H300" s="87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</row>
    <row r="301" spans="1:29" ht="80.099999999999994" customHeight="1">
      <c r="A301" s="55"/>
      <c r="B301" s="55"/>
      <c r="C301" s="55"/>
      <c r="D301" s="55"/>
      <c r="E301" s="55"/>
      <c r="F301" s="87"/>
      <c r="G301" s="55"/>
      <c r="H301" s="87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</row>
    <row r="302" spans="1:29" ht="80.099999999999994" customHeight="1">
      <c r="A302" s="55"/>
      <c r="B302" s="55"/>
      <c r="C302" s="55"/>
      <c r="D302" s="55"/>
      <c r="E302" s="55"/>
      <c r="F302" s="87"/>
      <c r="G302" s="55"/>
      <c r="H302" s="87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</row>
    <row r="303" spans="1:29" ht="80.099999999999994" customHeight="1">
      <c r="A303" s="55"/>
      <c r="B303" s="55"/>
      <c r="C303" s="55"/>
      <c r="D303" s="55"/>
      <c r="E303" s="55"/>
      <c r="F303" s="87"/>
      <c r="G303" s="55"/>
      <c r="H303" s="87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</row>
    <row r="304" spans="1:29" ht="80.099999999999994" customHeight="1">
      <c r="A304" s="55"/>
      <c r="B304" s="55"/>
      <c r="C304" s="55"/>
      <c r="D304" s="55"/>
      <c r="E304" s="55"/>
      <c r="F304" s="87"/>
      <c r="G304" s="55"/>
      <c r="H304" s="87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</row>
    <row r="305" spans="1:29" ht="80.099999999999994" customHeight="1">
      <c r="A305" s="55"/>
      <c r="B305" s="55"/>
      <c r="C305" s="55"/>
      <c r="D305" s="55"/>
      <c r="E305" s="55"/>
      <c r="F305" s="87"/>
      <c r="G305" s="55"/>
      <c r="H305" s="87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</row>
    <row r="306" spans="1:29" ht="80.099999999999994" customHeight="1">
      <c r="A306" s="55"/>
      <c r="B306" s="55"/>
      <c r="C306" s="55"/>
      <c r="D306" s="55"/>
      <c r="E306" s="55"/>
      <c r="F306" s="87"/>
      <c r="G306" s="55"/>
      <c r="H306" s="87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</row>
    <row r="307" spans="1:29" ht="80.099999999999994" customHeight="1">
      <c r="A307" s="55"/>
      <c r="B307" s="55"/>
      <c r="C307" s="55"/>
      <c r="D307" s="55"/>
      <c r="E307" s="55"/>
      <c r="F307" s="87"/>
      <c r="G307" s="55"/>
      <c r="H307" s="87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</row>
    <row r="308" spans="1:29" ht="80.099999999999994" customHeight="1">
      <c r="A308" s="55"/>
      <c r="B308" s="55"/>
      <c r="C308" s="55"/>
      <c r="D308" s="55"/>
      <c r="E308" s="55"/>
      <c r="F308" s="87"/>
      <c r="G308" s="55"/>
      <c r="H308" s="87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</row>
    <row r="309" spans="1:29" ht="80.099999999999994" customHeight="1">
      <c r="A309" s="55"/>
      <c r="B309" s="55"/>
      <c r="C309" s="55"/>
      <c r="D309" s="55"/>
      <c r="E309" s="55"/>
      <c r="F309" s="87"/>
      <c r="G309" s="55"/>
      <c r="H309" s="87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</row>
    <row r="310" spans="1:29" ht="80.099999999999994" customHeight="1">
      <c r="A310" s="55"/>
      <c r="B310" s="55"/>
      <c r="C310" s="55"/>
      <c r="D310" s="55"/>
      <c r="E310" s="55"/>
      <c r="F310" s="87"/>
      <c r="G310" s="55"/>
      <c r="H310" s="87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</row>
    <row r="311" spans="1:29" ht="80.099999999999994" customHeight="1">
      <c r="A311" s="55"/>
      <c r="B311" s="55"/>
      <c r="C311" s="55"/>
      <c r="D311" s="55"/>
      <c r="E311" s="55"/>
      <c r="F311" s="87"/>
      <c r="G311" s="55"/>
      <c r="H311" s="87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</row>
    <row r="312" spans="1:29" ht="80.099999999999994" customHeight="1">
      <c r="A312" s="55"/>
      <c r="B312" s="55"/>
      <c r="C312" s="55"/>
      <c r="D312" s="55"/>
      <c r="E312" s="55"/>
      <c r="F312" s="87"/>
      <c r="G312" s="55"/>
      <c r="H312" s="87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</row>
    <row r="313" spans="1:29" ht="80.099999999999994" customHeight="1">
      <c r="A313" s="55"/>
      <c r="B313" s="55"/>
      <c r="C313" s="55"/>
      <c r="D313" s="55"/>
      <c r="E313" s="55"/>
      <c r="F313" s="87"/>
      <c r="G313" s="55"/>
      <c r="H313" s="87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</row>
    <row r="314" spans="1:29" ht="80.099999999999994" customHeight="1">
      <c r="A314" s="55"/>
      <c r="B314" s="55"/>
      <c r="C314" s="55"/>
      <c r="D314" s="55"/>
      <c r="E314" s="55"/>
      <c r="F314" s="87"/>
      <c r="G314" s="55"/>
      <c r="H314" s="87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</row>
    <row r="315" spans="1:29" ht="80.099999999999994" customHeight="1">
      <c r="A315" s="55"/>
      <c r="B315" s="55"/>
      <c r="C315" s="55"/>
      <c r="D315" s="55"/>
      <c r="E315" s="55"/>
      <c r="F315" s="87"/>
      <c r="G315" s="55"/>
      <c r="H315" s="87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</row>
    <row r="316" spans="1:29" ht="80.099999999999994" customHeight="1">
      <c r="A316" s="55"/>
      <c r="B316" s="55"/>
      <c r="C316" s="55"/>
      <c r="D316" s="55"/>
      <c r="E316" s="55"/>
      <c r="F316" s="87"/>
      <c r="G316" s="55"/>
      <c r="H316" s="87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</row>
    <row r="317" spans="1:29" ht="80.099999999999994" customHeight="1">
      <c r="A317" s="55"/>
      <c r="B317" s="55"/>
      <c r="C317" s="55"/>
      <c r="D317" s="55"/>
      <c r="E317" s="55"/>
      <c r="F317" s="87"/>
      <c r="G317" s="55"/>
      <c r="H317" s="87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</row>
    <row r="318" spans="1:29" ht="80.099999999999994" customHeight="1">
      <c r="A318" s="55"/>
      <c r="B318" s="55"/>
      <c r="C318" s="55"/>
      <c r="D318" s="55"/>
      <c r="E318" s="55"/>
      <c r="F318" s="87"/>
      <c r="G318" s="55"/>
      <c r="H318" s="87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</row>
    <row r="319" spans="1:29" ht="80.099999999999994" customHeight="1">
      <c r="A319" s="55"/>
      <c r="B319" s="55"/>
      <c r="C319" s="55"/>
      <c r="D319" s="55"/>
      <c r="E319" s="55"/>
      <c r="F319" s="87"/>
      <c r="G319" s="55"/>
      <c r="H319" s="87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</row>
    <row r="320" spans="1:29" ht="80.099999999999994" customHeight="1">
      <c r="A320" s="55"/>
      <c r="B320" s="55"/>
      <c r="C320" s="55"/>
      <c r="D320" s="55"/>
      <c r="E320" s="55"/>
      <c r="F320" s="87"/>
      <c r="G320" s="55"/>
      <c r="H320" s="87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</row>
    <row r="321" spans="1:29" ht="80.099999999999994" customHeight="1">
      <c r="A321" s="55"/>
      <c r="B321" s="55"/>
      <c r="C321" s="55"/>
      <c r="D321" s="55"/>
      <c r="E321" s="55"/>
      <c r="F321" s="87"/>
      <c r="G321" s="55"/>
      <c r="H321" s="87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</row>
    <row r="322" spans="1:29" ht="80.099999999999994" customHeight="1">
      <c r="A322" s="55"/>
      <c r="B322" s="55"/>
      <c r="C322" s="55"/>
      <c r="D322" s="55"/>
      <c r="E322" s="55"/>
      <c r="F322" s="87"/>
      <c r="G322" s="55"/>
      <c r="H322" s="87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</row>
    <row r="323" spans="1:29" ht="80.099999999999994" customHeight="1">
      <c r="A323" s="55"/>
      <c r="B323" s="55"/>
      <c r="C323" s="55"/>
      <c r="D323" s="55"/>
      <c r="E323" s="55"/>
      <c r="F323" s="87"/>
      <c r="G323" s="55"/>
      <c r="H323" s="87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</row>
    <row r="324" spans="1:29" ht="80.099999999999994" customHeight="1">
      <c r="A324" s="55"/>
      <c r="B324" s="55"/>
      <c r="C324" s="55"/>
      <c r="D324" s="55"/>
      <c r="E324" s="55"/>
      <c r="F324" s="87"/>
      <c r="G324" s="55"/>
      <c r="H324" s="87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</row>
    <row r="325" spans="1:29" ht="80.099999999999994" customHeight="1">
      <c r="A325" s="55"/>
      <c r="B325" s="55"/>
      <c r="C325" s="55"/>
      <c r="D325" s="55"/>
      <c r="E325" s="55"/>
      <c r="F325" s="87"/>
      <c r="G325" s="55"/>
      <c r="H325" s="87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</row>
    <row r="326" spans="1:29" ht="80.099999999999994" customHeight="1">
      <c r="A326" s="55"/>
      <c r="B326" s="55"/>
      <c r="C326" s="55"/>
      <c r="D326" s="55"/>
      <c r="E326" s="55"/>
      <c r="F326" s="87"/>
      <c r="G326" s="55"/>
      <c r="H326" s="87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</row>
    <row r="327" spans="1:29" ht="80.099999999999994" customHeight="1">
      <c r="A327" s="55"/>
      <c r="B327" s="55"/>
      <c r="C327" s="55"/>
      <c r="D327" s="55"/>
      <c r="E327" s="55"/>
      <c r="F327" s="87"/>
      <c r="G327" s="55"/>
      <c r="H327" s="87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</row>
    <row r="328" spans="1:29" ht="80.099999999999994" customHeight="1">
      <c r="A328" s="55"/>
      <c r="B328" s="55"/>
      <c r="C328" s="55"/>
      <c r="D328" s="55"/>
      <c r="E328" s="55"/>
      <c r="F328" s="87"/>
      <c r="G328" s="55"/>
      <c r="H328" s="87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</row>
    <row r="329" spans="1:29" ht="80.099999999999994" customHeight="1">
      <c r="A329" s="55"/>
      <c r="B329" s="55"/>
      <c r="C329" s="55"/>
      <c r="D329" s="55"/>
      <c r="E329" s="55"/>
      <c r="F329" s="87"/>
      <c r="G329" s="55"/>
      <c r="H329" s="87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</row>
    <row r="330" spans="1:29" ht="80.099999999999994" customHeight="1">
      <c r="A330" s="55"/>
      <c r="B330" s="55"/>
      <c r="C330" s="55"/>
      <c r="D330" s="55"/>
      <c r="E330" s="55"/>
      <c r="F330" s="87"/>
      <c r="G330" s="55"/>
      <c r="H330" s="87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</row>
    <row r="331" spans="1:29" ht="80.099999999999994" customHeight="1">
      <c r="A331" s="55"/>
      <c r="B331" s="55"/>
      <c r="C331" s="55"/>
      <c r="D331" s="55"/>
      <c r="E331" s="55"/>
      <c r="F331" s="87"/>
      <c r="G331" s="55"/>
      <c r="H331" s="87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</row>
    <row r="332" spans="1:29" ht="80.099999999999994" customHeight="1">
      <c r="A332" s="55"/>
      <c r="B332" s="55"/>
      <c r="C332" s="55"/>
      <c r="D332" s="55"/>
      <c r="E332" s="55"/>
      <c r="F332" s="87"/>
      <c r="G332" s="55"/>
      <c r="H332" s="87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</row>
    <row r="333" spans="1:29" ht="80.099999999999994" customHeight="1">
      <c r="A333" s="55"/>
      <c r="B333" s="55"/>
      <c r="C333" s="55"/>
      <c r="D333" s="55"/>
      <c r="E333" s="55"/>
      <c r="F333" s="87"/>
      <c r="G333" s="55"/>
      <c r="H333" s="87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</row>
    <row r="334" spans="1:29" ht="80.099999999999994" customHeight="1">
      <c r="A334" s="55"/>
      <c r="B334" s="55"/>
      <c r="C334" s="55"/>
      <c r="D334" s="55"/>
      <c r="E334" s="55"/>
      <c r="F334" s="87"/>
      <c r="G334" s="55"/>
      <c r="H334" s="87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</row>
    <row r="335" spans="1:29" ht="80.099999999999994" customHeight="1">
      <c r="A335" s="55"/>
      <c r="B335" s="55"/>
      <c r="C335" s="55"/>
      <c r="D335" s="55"/>
      <c r="E335" s="55"/>
      <c r="F335" s="87"/>
      <c r="G335" s="55"/>
      <c r="H335" s="87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</row>
    <row r="336" spans="1:29" ht="80.099999999999994" customHeight="1">
      <c r="A336" s="55"/>
      <c r="B336" s="55"/>
      <c r="C336" s="55"/>
      <c r="D336" s="55"/>
      <c r="E336" s="55"/>
      <c r="F336" s="87"/>
      <c r="G336" s="55"/>
      <c r="H336" s="87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</row>
    <row r="337" spans="1:29" ht="80.099999999999994" customHeight="1">
      <c r="A337" s="55"/>
      <c r="B337" s="55"/>
      <c r="C337" s="55"/>
      <c r="D337" s="55"/>
      <c r="E337" s="55"/>
      <c r="F337" s="87"/>
      <c r="G337" s="55"/>
      <c r="H337" s="87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</row>
    <row r="338" spans="1:29" ht="80.099999999999994" customHeight="1">
      <c r="A338" s="55"/>
      <c r="B338" s="55"/>
      <c r="C338" s="55"/>
      <c r="D338" s="55"/>
      <c r="E338" s="55"/>
      <c r="F338" s="87"/>
      <c r="G338" s="55"/>
      <c r="H338" s="87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</row>
    <row r="339" spans="1:29" ht="80.099999999999994" customHeight="1">
      <c r="A339" s="55"/>
      <c r="B339" s="55"/>
      <c r="C339" s="55"/>
      <c r="D339" s="55"/>
      <c r="E339" s="55"/>
      <c r="F339" s="87"/>
      <c r="G339" s="55"/>
      <c r="H339" s="87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</row>
    <row r="340" spans="1:29" ht="80.099999999999994" customHeight="1">
      <c r="A340" s="55"/>
      <c r="B340" s="55"/>
      <c r="C340" s="55"/>
      <c r="D340" s="55"/>
      <c r="E340" s="55"/>
      <c r="F340" s="87"/>
      <c r="G340" s="55"/>
      <c r="H340" s="87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</row>
    <row r="341" spans="1:29" ht="80.099999999999994" customHeight="1">
      <c r="A341" s="55"/>
      <c r="B341" s="55"/>
      <c r="C341" s="55"/>
      <c r="D341" s="55"/>
      <c r="E341" s="55"/>
      <c r="F341" s="87"/>
      <c r="G341" s="55"/>
      <c r="H341" s="87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</row>
    <row r="342" spans="1:29" ht="80.099999999999994" customHeight="1">
      <c r="A342" s="55"/>
      <c r="B342" s="55"/>
      <c r="C342" s="55"/>
      <c r="D342" s="55"/>
      <c r="E342" s="55"/>
      <c r="F342" s="87"/>
      <c r="G342" s="55"/>
      <c r="H342" s="87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</row>
    <row r="343" spans="1:29" ht="80.099999999999994" customHeight="1">
      <c r="A343" s="55"/>
      <c r="B343" s="55"/>
      <c r="C343" s="55"/>
      <c r="D343" s="55"/>
      <c r="E343" s="55"/>
      <c r="F343" s="87"/>
      <c r="G343" s="55"/>
      <c r="H343" s="87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</row>
    <row r="344" spans="1:29" ht="80.099999999999994" customHeight="1">
      <c r="A344" s="55"/>
      <c r="B344" s="55"/>
      <c r="C344" s="55"/>
      <c r="D344" s="55"/>
      <c r="E344" s="55"/>
      <c r="F344" s="87"/>
      <c r="G344" s="55"/>
      <c r="H344" s="87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</row>
    <row r="345" spans="1:29" ht="80.099999999999994" customHeight="1">
      <c r="A345" s="55"/>
      <c r="B345" s="55"/>
      <c r="C345" s="55"/>
      <c r="D345" s="55"/>
      <c r="E345" s="55"/>
      <c r="F345" s="87"/>
      <c r="G345" s="55"/>
      <c r="H345" s="87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</row>
    <row r="346" spans="1:29" ht="80.099999999999994" customHeight="1">
      <c r="A346" s="55"/>
      <c r="B346" s="55"/>
      <c r="C346" s="55"/>
      <c r="D346" s="55"/>
      <c r="E346" s="55"/>
      <c r="F346" s="87"/>
      <c r="G346" s="55"/>
      <c r="H346" s="87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</row>
    <row r="347" spans="1:29" ht="80.099999999999994" customHeight="1">
      <c r="A347" s="55"/>
      <c r="B347" s="55"/>
      <c r="C347" s="55"/>
      <c r="D347" s="55"/>
      <c r="E347" s="55"/>
      <c r="F347" s="87"/>
      <c r="G347" s="55"/>
      <c r="H347" s="87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</row>
    <row r="348" spans="1:29" ht="80.099999999999994" customHeight="1">
      <c r="A348" s="55"/>
      <c r="B348" s="55"/>
      <c r="C348" s="55"/>
      <c r="D348" s="55"/>
      <c r="E348" s="55"/>
      <c r="F348" s="87"/>
      <c r="G348" s="55"/>
      <c r="H348" s="87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</row>
    <row r="349" spans="1:29" ht="80.099999999999994" customHeight="1">
      <c r="A349" s="55"/>
      <c r="B349" s="55"/>
      <c r="C349" s="55"/>
      <c r="D349" s="55"/>
      <c r="E349" s="55"/>
      <c r="F349" s="87"/>
      <c r="G349" s="55"/>
      <c r="H349" s="87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</row>
    <row r="350" spans="1:29" ht="80.099999999999994" customHeight="1">
      <c r="A350" s="55"/>
      <c r="B350" s="55"/>
      <c r="C350" s="55"/>
      <c r="D350" s="55"/>
      <c r="E350" s="55"/>
      <c r="F350" s="87"/>
      <c r="G350" s="55"/>
      <c r="H350" s="87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</row>
    <row r="351" spans="1:29" ht="80.099999999999994" customHeight="1">
      <c r="A351" s="55"/>
      <c r="B351" s="55"/>
      <c r="C351" s="55"/>
      <c r="D351" s="55"/>
      <c r="E351" s="55"/>
      <c r="F351" s="87"/>
      <c r="G351" s="55"/>
      <c r="H351" s="87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</row>
    <row r="352" spans="1:29" ht="80.099999999999994" customHeight="1">
      <c r="A352" s="55"/>
      <c r="B352" s="55"/>
      <c r="C352" s="55"/>
      <c r="D352" s="55"/>
      <c r="E352" s="55"/>
      <c r="F352" s="87"/>
      <c r="G352" s="55"/>
      <c r="H352" s="87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</row>
    <row r="353" spans="1:29" ht="80.099999999999994" customHeight="1">
      <c r="A353" s="55"/>
      <c r="B353" s="55"/>
      <c r="C353" s="55"/>
      <c r="D353" s="55"/>
      <c r="E353" s="55"/>
      <c r="F353" s="87"/>
      <c r="G353" s="55"/>
      <c r="H353" s="87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</row>
    <row r="354" spans="1:29" ht="80.099999999999994" customHeight="1">
      <c r="A354" s="55"/>
      <c r="B354" s="55"/>
      <c r="C354" s="55"/>
      <c r="D354" s="55"/>
      <c r="E354" s="55"/>
      <c r="F354" s="87"/>
      <c r="G354" s="55"/>
      <c r="H354" s="87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</row>
    <row r="355" spans="1:29" ht="80.099999999999994" customHeight="1">
      <c r="A355" s="55"/>
      <c r="B355" s="55"/>
      <c r="C355" s="55"/>
      <c r="D355" s="55"/>
      <c r="E355" s="55"/>
      <c r="F355" s="87"/>
      <c r="G355" s="55"/>
      <c r="H355" s="87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</row>
    <row r="356" spans="1:29" ht="80.099999999999994" customHeight="1">
      <c r="A356" s="55"/>
      <c r="B356" s="55"/>
      <c r="C356" s="55"/>
      <c r="D356" s="55"/>
      <c r="E356" s="55"/>
      <c r="F356" s="87"/>
      <c r="G356" s="55"/>
      <c r="H356" s="87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</row>
    <row r="357" spans="1:29" ht="80.099999999999994" customHeight="1">
      <c r="A357" s="55"/>
      <c r="B357" s="55"/>
      <c r="C357" s="55"/>
      <c r="D357" s="55"/>
      <c r="E357" s="55"/>
      <c r="F357" s="87"/>
      <c r="G357" s="55"/>
      <c r="H357" s="87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</row>
    <row r="358" spans="1:29" ht="80.099999999999994" customHeight="1">
      <c r="A358" s="55"/>
      <c r="B358" s="55"/>
      <c r="C358" s="55"/>
      <c r="D358" s="55"/>
      <c r="E358" s="55"/>
      <c r="F358" s="87"/>
      <c r="G358" s="55"/>
      <c r="H358" s="87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</row>
    <row r="359" spans="1:29" ht="80.099999999999994" customHeight="1">
      <c r="A359" s="55"/>
      <c r="B359" s="55"/>
      <c r="C359" s="55"/>
      <c r="D359" s="55"/>
      <c r="E359" s="55"/>
      <c r="F359" s="87"/>
      <c r="G359" s="55"/>
      <c r="H359" s="87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</row>
    <row r="360" spans="1:29" ht="80.099999999999994" customHeight="1">
      <c r="A360" s="55"/>
      <c r="B360" s="55"/>
      <c r="C360" s="55"/>
      <c r="D360" s="55"/>
      <c r="E360" s="55"/>
      <c r="F360" s="87"/>
      <c r="G360" s="55"/>
      <c r="H360" s="87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</row>
    <row r="361" spans="1:29" ht="80.099999999999994" customHeight="1">
      <c r="A361" s="55"/>
      <c r="B361" s="55"/>
      <c r="C361" s="55"/>
      <c r="D361" s="55"/>
      <c r="E361" s="55"/>
      <c r="F361" s="87"/>
      <c r="G361" s="55"/>
      <c r="H361" s="87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</row>
    <row r="362" spans="1:29" ht="80.099999999999994" customHeight="1">
      <c r="A362" s="55"/>
      <c r="B362" s="55"/>
      <c r="C362" s="55"/>
      <c r="D362" s="55"/>
      <c r="E362" s="55"/>
      <c r="F362" s="87"/>
      <c r="G362" s="55"/>
      <c r="H362" s="87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</row>
    <row r="363" spans="1:29" ht="80.099999999999994" customHeight="1">
      <c r="A363" s="55"/>
      <c r="B363" s="55"/>
      <c r="C363" s="55"/>
      <c r="D363" s="55"/>
      <c r="E363" s="55"/>
      <c r="F363" s="87"/>
      <c r="G363" s="55"/>
      <c r="H363" s="87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</row>
    <row r="364" spans="1:29" ht="80.099999999999994" customHeight="1">
      <c r="A364" s="55"/>
      <c r="B364" s="55"/>
      <c r="C364" s="55"/>
      <c r="D364" s="55"/>
      <c r="E364" s="55"/>
      <c r="F364" s="87"/>
      <c r="G364" s="55"/>
      <c r="H364" s="87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</row>
    <row r="365" spans="1:29" ht="80.099999999999994" customHeight="1">
      <c r="A365" s="55"/>
      <c r="B365" s="55"/>
      <c r="C365" s="55"/>
      <c r="D365" s="55"/>
      <c r="E365" s="55"/>
      <c r="F365" s="87"/>
      <c r="G365" s="55"/>
      <c r="H365" s="87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</row>
    <row r="366" spans="1:29" ht="80.099999999999994" customHeight="1">
      <c r="A366" s="55"/>
      <c r="B366" s="55"/>
      <c r="C366" s="55"/>
      <c r="D366" s="55"/>
      <c r="E366" s="55"/>
      <c r="F366" s="87"/>
      <c r="G366" s="55"/>
      <c r="H366" s="87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</row>
    <row r="367" spans="1:29" ht="80.099999999999994" customHeight="1">
      <c r="A367" s="55"/>
      <c r="B367" s="55"/>
      <c r="C367" s="55"/>
      <c r="D367" s="55"/>
      <c r="E367" s="55"/>
      <c r="F367" s="87"/>
      <c r="G367" s="55"/>
      <c r="H367" s="87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</row>
    <row r="368" spans="1:29" ht="80.099999999999994" customHeight="1">
      <c r="A368" s="55"/>
      <c r="B368" s="55"/>
      <c r="C368" s="55"/>
      <c r="D368" s="55"/>
      <c r="E368" s="55"/>
      <c r="F368" s="87"/>
      <c r="G368" s="55"/>
      <c r="H368" s="87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</row>
    <row r="369" spans="1:29" ht="80.099999999999994" customHeight="1">
      <c r="A369" s="55"/>
      <c r="B369" s="55"/>
      <c r="C369" s="55"/>
      <c r="D369" s="55"/>
      <c r="E369" s="55"/>
      <c r="F369" s="87"/>
      <c r="G369" s="55"/>
      <c r="H369" s="87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</row>
    <row r="370" spans="1:29" ht="80.099999999999994" customHeight="1">
      <c r="A370" s="55"/>
      <c r="B370" s="55"/>
      <c r="C370" s="55"/>
      <c r="D370" s="55"/>
      <c r="E370" s="55"/>
      <c r="F370" s="87"/>
      <c r="G370" s="55"/>
      <c r="H370" s="87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</row>
    <row r="371" spans="1:29" ht="80.099999999999994" customHeight="1">
      <c r="A371" s="55"/>
      <c r="B371" s="55"/>
      <c r="C371" s="55"/>
      <c r="D371" s="55"/>
      <c r="E371" s="55"/>
      <c r="F371" s="87"/>
      <c r="G371" s="55"/>
      <c r="H371" s="87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</row>
    <row r="372" spans="1:29" ht="80.099999999999994" customHeight="1">
      <c r="A372" s="55"/>
      <c r="B372" s="55"/>
      <c r="C372" s="55"/>
      <c r="D372" s="55"/>
      <c r="E372" s="55"/>
      <c r="F372" s="87"/>
      <c r="G372" s="55"/>
      <c r="H372" s="87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</row>
    <row r="373" spans="1:29" ht="80.099999999999994" customHeight="1">
      <c r="A373" s="55"/>
      <c r="B373" s="55"/>
      <c r="C373" s="55"/>
      <c r="D373" s="55"/>
      <c r="E373" s="55"/>
      <c r="F373" s="87"/>
      <c r="G373" s="55"/>
      <c r="H373" s="87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</row>
    <row r="374" spans="1:29" ht="80.099999999999994" customHeight="1">
      <c r="A374" s="55"/>
      <c r="B374" s="55"/>
      <c r="C374" s="55"/>
      <c r="D374" s="55"/>
      <c r="E374" s="55"/>
      <c r="F374" s="87"/>
      <c r="G374" s="55"/>
      <c r="H374" s="87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</row>
    <row r="375" spans="1:29" ht="80.099999999999994" customHeight="1">
      <c r="A375" s="55"/>
      <c r="B375" s="55"/>
      <c r="C375" s="55"/>
      <c r="D375" s="55"/>
      <c r="E375" s="55"/>
      <c r="F375" s="87"/>
      <c r="G375" s="55"/>
      <c r="H375" s="87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</row>
    <row r="376" spans="1:29" ht="80.099999999999994" customHeight="1">
      <c r="A376" s="55"/>
      <c r="B376" s="55"/>
      <c r="C376" s="55"/>
      <c r="D376" s="55"/>
      <c r="E376" s="55"/>
      <c r="F376" s="87"/>
      <c r="G376" s="55"/>
      <c r="H376" s="87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</row>
    <row r="377" spans="1:29" ht="80.099999999999994" customHeight="1">
      <c r="A377" s="55"/>
      <c r="B377" s="55"/>
      <c r="C377" s="55"/>
      <c r="D377" s="55"/>
      <c r="E377" s="55"/>
      <c r="F377" s="87"/>
      <c r="G377" s="55"/>
      <c r="H377" s="87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</row>
    <row r="378" spans="1:29" ht="80.099999999999994" customHeight="1">
      <c r="A378" s="55"/>
      <c r="B378" s="55"/>
      <c r="C378" s="55"/>
      <c r="D378" s="55"/>
      <c r="E378" s="55"/>
      <c r="F378" s="87"/>
      <c r="G378" s="55"/>
      <c r="H378" s="87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</row>
    <row r="379" spans="1:29" ht="80.099999999999994" customHeight="1">
      <c r="A379" s="55"/>
      <c r="B379" s="55"/>
      <c r="C379" s="55"/>
      <c r="D379" s="55"/>
      <c r="E379" s="55"/>
      <c r="F379" s="87"/>
      <c r="G379" s="55"/>
      <c r="H379" s="87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</row>
    <row r="380" spans="1:29" ht="80.099999999999994" customHeight="1">
      <c r="A380" s="55"/>
      <c r="B380" s="55"/>
      <c r="C380" s="55"/>
      <c r="D380" s="55"/>
      <c r="E380" s="55"/>
      <c r="F380" s="87"/>
      <c r="G380" s="55"/>
      <c r="H380" s="87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</row>
    <row r="381" spans="1:29" ht="80.099999999999994" customHeight="1">
      <c r="A381" s="55"/>
      <c r="B381" s="55"/>
      <c r="C381" s="55"/>
      <c r="D381" s="55"/>
      <c r="E381" s="55"/>
      <c r="F381" s="87"/>
      <c r="G381" s="55"/>
      <c r="H381" s="87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</row>
    <row r="382" spans="1:29" ht="80.099999999999994" customHeight="1">
      <c r="A382" s="55"/>
      <c r="B382" s="55"/>
      <c r="C382" s="55"/>
      <c r="D382" s="55"/>
      <c r="E382" s="55"/>
      <c r="F382" s="87"/>
      <c r="G382" s="55"/>
      <c r="H382" s="87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</row>
    <row r="383" spans="1:29" ht="80.099999999999994" customHeight="1">
      <c r="A383" s="55"/>
      <c r="B383" s="55"/>
      <c r="C383" s="55"/>
      <c r="D383" s="55"/>
      <c r="E383" s="55"/>
      <c r="F383" s="87"/>
      <c r="G383" s="55"/>
      <c r="H383" s="87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</row>
    <row r="384" spans="1:29" ht="80.099999999999994" customHeight="1">
      <c r="A384" s="55"/>
      <c r="B384" s="55"/>
      <c r="C384" s="55"/>
      <c r="D384" s="55"/>
      <c r="E384" s="55"/>
      <c r="F384" s="87"/>
      <c r="G384" s="55"/>
      <c r="H384" s="87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</row>
    <row r="385" spans="1:29" ht="80.099999999999994" customHeight="1">
      <c r="A385" s="55"/>
      <c r="B385" s="55"/>
      <c r="C385" s="55"/>
      <c r="D385" s="55"/>
      <c r="E385" s="55"/>
      <c r="F385" s="87"/>
      <c r="G385" s="55"/>
      <c r="H385" s="87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</row>
    <row r="386" spans="1:29" ht="80.099999999999994" customHeight="1">
      <c r="A386" s="55"/>
      <c r="B386" s="55"/>
      <c r="C386" s="55"/>
      <c r="D386" s="55"/>
      <c r="E386" s="55"/>
      <c r="F386" s="87"/>
      <c r="G386" s="55"/>
      <c r="H386" s="87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</row>
    <row r="387" spans="1:29" ht="80.099999999999994" customHeight="1">
      <c r="A387" s="55"/>
      <c r="B387" s="55"/>
      <c r="C387" s="55"/>
      <c r="D387" s="55"/>
      <c r="E387" s="55"/>
      <c r="F387" s="87"/>
      <c r="G387" s="55"/>
      <c r="H387" s="87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</row>
    <row r="388" spans="1:29" ht="80.099999999999994" customHeight="1">
      <c r="A388" s="55"/>
      <c r="B388" s="55"/>
      <c r="C388" s="55"/>
      <c r="D388" s="55"/>
      <c r="E388" s="55"/>
      <c r="F388" s="87"/>
      <c r="G388" s="55"/>
      <c r="H388" s="87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</row>
    <row r="389" spans="1:29" ht="80.099999999999994" customHeight="1">
      <c r="A389" s="55"/>
      <c r="B389" s="55"/>
      <c r="C389" s="55"/>
      <c r="D389" s="55"/>
      <c r="E389" s="55"/>
      <c r="F389" s="87"/>
      <c r="G389" s="55"/>
      <c r="H389" s="87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</row>
    <row r="390" spans="1:29" ht="80.099999999999994" customHeight="1">
      <c r="A390" s="55"/>
      <c r="B390" s="55"/>
      <c r="C390" s="55"/>
      <c r="D390" s="55"/>
      <c r="E390" s="55"/>
      <c r="F390" s="87"/>
      <c r="G390" s="55"/>
      <c r="H390" s="87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</row>
    <row r="391" spans="1:29" ht="80.099999999999994" customHeight="1">
      <c r="A391" s="55"/>
      <c r="B391" s="55"/>
      <c r="C391" s="55"/>
      <c r="D391" s="55"/>
      <c r="E391" s="55"/>
      <c r="F391" s="87"/>
      <c r="G391" s="55"/>
      <c r="H391" s="87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</row>
    <row r="392" spans="1:29" ht="80.099999999999994" customHeight="1">
      <c r="A392" s="55"/>
      <c r="B392" s="55"/>
      <c r="C392" s="55"/>
      <c r="D392" s="55"/>
      <c r="E392" s="55"/>
      <c r="F392" s="87"/>
      <c r="G392" s="55"/>
      <c r="H392" s="87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</row>
    <row r="393" spans="1:29" ht="80.099999999999994" customHeight="1">
      <c r="A393" s="55"/>
      <c r="B393" s="55"/>
      <c r="C393" s="55"/>
      <c r="D393" s="55"/>
      <c r="E393" s="55"/>
      <c r="F393" s="87"/>
      <c r="G393" s="55"/>
      <c r="H393" s="87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</row>
    <row r="394" spans="1:29" ht="80.099999999999994" customHeight="1">
      <c r="A394" s="55"/>
      <c r="B394" s="55"/>
      <c r="C394" s="55"/>
      <c r="D394" s="55"/>
      <c r="E394" s="55"/>
      <c r="F394" s="87"/>
      <c r="G394" s="55"/>
      <c r="H394" s="87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</row>
    <row r="395" spans="1:29" ht="80.099999999999994" customHeight="1">
      <c r="A395" s="55"/>
      <c r="B395" s="55"/>
      <c r="C395" s="55"/>
      <c r="D395" s="55"/>
      <c r="E395" s="55"/>
      <c r="F395" s="87"/>
      <c r="G395" s="55"/>
      <c r="H395" s="87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</row>
    <row r="396" spans="1:29" ht="80.099999999999994" customHeight="1">
      <c r="A396" s="55"/>
      <c r="B396" s="55"/>
      <c r="C396" s="55"/>
      <c r="D396" s="55"/>
      <c r="E396" s="55"/>
      <c r="F396" s="87"/>
      <c r="G396" s="55"/>
      <c r="H396" s="87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</row>
    <row r="397" spans="1:29" ht="80.099999999999994" customHeight="1">
      <c r="A397" s="55"/>
      <c r="B397" s="55"/>
      <c r="C397" s="55"/>
      <c r="D397" s="55"/>
      <c r="E397" s="55"/>
      <c r="F397" s="87"/>
      <c r="G397" s="55"/>
      <c r="H397" s="87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</row>
    <row r="398" spans="1:29" ht="80.099999999999994" customHeight="1">
      <c r="A398" s="55"/>
      <c r="B398" s="55"/>
      <c r="C398" s="55"/>
      <c r="D398" s="55"/>
      <c r="E398" s="55"/>
      <c r="F398" s="87"/>
      <c r="G398" s="55"/>
      <c r="H398" s="87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</row>
    <row r="399" spans="1:29" ht="80.099999999999994" customHeight="1">
      <c r="A399" s="55"/>
      <c r="B399" s="55"/>
      <c r="C399" s="55"/>
      <c r="D399" s="55"/>
      <c r="E399" s="55"/>
      <c r="F399" s="87"/>
      <c r="G399" s="55"/>
      <c r="H399" s="87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</row>
    <row r="400" spans="1:29" ht="80.099999999999994" customHeight="1">
      <c r="A400" s="55"/>
      <c r="B400" s="55"/>
      <c r="C400" s="55"/>
      <c r="D400" s="55"/>
      <c r="E400" s="55"/>
      <c r="F400" s="87"/>
      <c r="G400" s="55"/>
      <c r="H400" s="87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</row>
    <row r="401" spans="1:29" ht="80.099999999999994" customHeight="1">
      <c r="A401" s="55"/>
      <c r="B401" s="55"/>
      <c r="C401" s="55"/>
      <c r="D401" s="55"/>
      <c r="E401" s="55"/>
      <c r="F401" s="87"/>
      <c r="G401" s="55"/>
      <c r="H401" s="87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</row>
    <row r="402" spans="1:29" ht="80.099999999999994" customHeight="1">
      <c r="A402" s="55"/>
      <c r="B402" s="55"/>
      <c r="C402" s="55"/>
      <c r="D402" s="55"/>
      <c r="E402" s="55"/>
      <c r="F402" s="87"/>
      <c r="G402" s="55"/>
      <c r="H402" s="87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</row>
    <row r="403" spans="1:29" ht="80.099999999999994" customHeight="1">
      <c r="A403" s="55"/>
      <c r="B403" s="55"/>
      <c r="C403" s="55"/>
      <c r="D403" s="55"/>
      <c r="E403" s="55"/>
      <c r="F403" s="87"/>
      <c r="G403" s="55"/>
      <c r="H403" s="87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</row>
    <row r="404" spans="1:29" ht="80.099999999999994" customHeight="1">
      <c r="A404" s="55"/>
      <c r="B404" s="55"/>
      <c r="C404" s="55"/>
      <c r="D404" s="55"/>
      <c r="E404" s="55"/>
      <c r="F404" s="87"/>
      <c r="G404" s="55"/>
      <c r="H404" s="87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</row>
    <row r="405" spans="1:29" ht="80.099999999999994" customHeight="1">
      <c r="A405" s="55"/>
      <c r="B405" s="55"/>
      <c r="C405" s="55"/>
      <c r="D405" s="55"/>
      <c r="E405" s="55"/>
      <c r="F405" s="87"/>
      <c r="G405" s="55"/>
      <c r="H405" s="87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</row>
    <row r="406" spans="1:29" ht="80.099999999999994" customHeight="1">
      <c r="A406" s="55"/>
      <c r="B406" s="55"/>
      <c r="C406" s="55"/>
      <c r="D406" s="55"/>
      <c r="E406" s="55"/>
      <c r="F406" s="87"/>
      <c r="G406" s="55"/>
      <c r="H406" s="87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</row>
    <row r="407" spans="1:29" ht="80.099999999999994" customHeight="1">
      <c r="A407" s="55"/>
      <c r="B407" s="55"/>
      <c r="C407" s="55"/>
      <c r="D407" s="55"/>
      <c r="E407" s="55"/>
      <c r="F407" s="87"/>
      <c r="G407" s="55"/>
      <c r="H407" s="87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</row>
    <row r="408" spans="1:29" ht="80.099999999999994" customHeight="1">
      <c r="A408" s="55"/>
      <c r="B408" s="55"/>
      <c r="C408" s="55"/>
      <c r="D408" s="55"/>
      <c r="E408" s="55"/>
      <c r="F408" s="87"/>
      <c r="G408" s="55"/>
      <c r="H408" s="87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</row>
    <row r="409" spans="1:29" ht="80.099999999999994" customHeight="1">
      <c r="A409" s="55"/>
      <c r="B409" s="55"/>
      <c r="C409" s="55"/>
      <c r="D409" s="55"/>
      <c r="E409" s="55"/>
      <c r="F409" s="87"/>
      <c r="G409" s="55"/>
      <c r="H409" s="87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</row>
    <row r="410" spans="1:29" ht="80.099999999999994" customHeight="1">
      <c r="A410" s="55"/>
      <c r="B410" s="55"/>
      <c r="C410" s="55"/>
      <c r="D410" s="55"/>
      <c r="E410" s="55"/>
      <c r="F410" s="87"/>
      <c r="G410" s="55"/>
      <c r="H410" s="87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</row>
    <row r="411" spans="1:29" ht="80.099999999999994" customHeight="1">
      <c r="A411" s="55"/>
      <c r="B411" s="55"/>
      <c r="C411" s="55"/>
      <c r="D411" s="55"/>
      <c r="E411" s="55"/>
      <c r="F411" s="87"/>
      <c r="G411" s="55"/>
      <c r="H411" s="87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</row>
    <row r="412" spans="1:29" ht="80.099999999999994" customHeight="1">
      <c r="A412" s="55"/>
      <c r="B412" s="55"/>
      <c r="C412" s="55"/>
      <c r="D412" s="55"/>
      <c r="E412" s="55"/>
      <c r="F412" s="87"/>
      <c r="G412" s="55"/>
      <c r="H412" s="87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</row>
    <row r="413" spans="1:29" ht="80.099999999999994" customHeight="1">
      <c r="A413" s="55"/>
      <c r="B413" s="55"/>
      <c r="C413" s="55"/>
      <c r="D413" s="55"/>
      <c r="E413" s="55"/>
      <c r="F413" s="87"/>
      <c r="G413" s="55"/>
      <c r="H413" s="87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</row>
    <row r="414" spans="1:29" ht="80.099999999999994" customHeight="1">
      <c r="A414" s="55"/>
      <c r="B414" s="55"/>
      <c r="C414" s="55"/>
      <c r="D414" s="55"/>
      <c r="E414" s="55"/>
      <c r="F414" s="87"/>
      <c r="G414" s="55"/>
      <c r="H414" s="87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</row>
    <row r="415" spans="1:29" ht="80.099999999999994" customHeight="1">
      <c r="A415" s="55"/>
      <c r="B415" s="55"/>
      <c r="C415" s="55"/>
      <c r="D415" s="55"/>
      <c r="E415" s="55"/>
      <c r="F415" s="87"/>
      <c r="G415" s="55"/>
      <c r="H415" s="87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</row>
    <row r="416" spans="1:29" ht="80.099999999999994" customHeight="1">
      <c r="A416" s="55"/>
      <c r="B416" s="55"/>
      <c r="C416" s="55"/>
      <c r="D416" s="55"/>
      <c r="E416" s="55"/>
      <c r="F416" s="87"/>
      <c r="G416" s="55"/>
      <c r="H416" s="87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</row>
    <row r="417" spans="1:29" ht="80.099999999999994" customHeight="1">
      <c r="A417" s="55"/>
      <c r="B417" s="55"/>
      <c r="C417" s="55"/>
      <c r="D417" s="55"/>
      <c r="E417" s="55"/>
      <c r="F417" s="87"/>
      <c r="G417" s="55"/>
      <c r="H417" s="87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</row>
    <row r="418" spans="1:29" ht="80.099999999999994" customHeight="1">
      <c r="A418" s="55"/>
      <c r="B418" s="55"/>
      <c r="C418" s="55"/>
      <c r="D418" s="55"/>
      <c r="E418" s="55"/>
      <c r="F418" s="87"/>
      <c r="G418" s="55"/>
      <c r="H418" s="87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</row>
    <row r="419" spans="1:29" ht="80.099999999999994" customHeight="1">
      <c r="A419" s="55"/>
      <c r="B419" s="55"/>
      <c r="C419" s="55"/>
      <c r="D419" s="55"/>
      <c r="E419" s="55"/>
      <c r="F419" s="87"/>
      <c r="G419" s="55"/>
      <c r="H419" s="87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</row>
    <row r="420" spans="1:29" ht="80.099999999999994" customHeight="1">
      <c r="A420" s="55"/>
      <c r="B420" s="55"/>
      <c r="C420" s="55"/>
      <c r="D420" s="55"/>
      <c r="E420" s="55"/>
      <c r="F420" s="87"/>
      <c r="G420" s="55"/>
      <c r="H420" s="87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</row>
    <row r="421" spans="1:29" ht="80.099999999999994" customHeight="1">
      <c r="A421" s="55"/>
      <c r="B421" s="55"/>
      <c r="C421" s="55"/>
      <c r="D421" s="55"/>
      <c r="E421" s="55"/>
      <c r="F421" s="87"/>
      <c r="G421" s="55"/>
      <c r="H421" s="87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</row>
    <row r="422" spans="1:29" ht="80.099999999999994" customHeight="1">
      <c r="A422" s="55"/>
      <c r="B422" s="55"/>
      <c r="C422" s="55"/>
      <c r="D422" s="55"/>
      <c r="E422" s="55"/>
      <c r="F422" s="87"/>
      <c r="G422" s="55"/>
      <c r="H422" s="87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</row>
    <row r="423" spans="1:29" ht="80.099999999999994" customHeight="1">
      <c r="A423" s="55"/>
      <c r="B423" s="55"/>
      <c r="C423" s="55"/>
      <c r="D423" s="55"/>
      <c r="E423" s="55"/>
      <c r="F423" s="87"/>
      <c r="G423" s="55"/>
      <c r="H423" s="87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</row>
    <row r="424" spans="1:29" ht="80.099999999999994" customHeight="1">
      <c r="A424" s="55"/>
      <c r="B424" s="55"/>
      <c r="C424" s="55"/>
      <c r="D424" s="55"/>
      <c r="E424" s="55"/>
      <c r="F424" s="87"/>
      <c r="G424" s="55"/>
      <c r="H424" s="87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</row>
    <row r="425" spans="1:29" ht="80.099999999999994" customHeight="1">
      <c r="A425" s="55"/>
      <c r="B425" s="55"/>
      <c r="C425" s="55"/>
      <c r="D425" s="55"/>
      <c r="E425" s="55"/>
      <c r="F425" s="87"/>
      <c r="G425" s="55"/>
      <c r="H425" s="87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</row>
    <row r="426" spans="1:29" ht="80.099999999999994" customHeight="1">
      <c r="A426" s="55"/>
      <c r="B426" s="55"/>
      <c r="C426" s="55"/>
      <c r="D426" s="55"/>
      <c r="E426" s="55"/>
      <c r="F426" s="87"/>
      <c r="G426" s="55"/>
      <c r="H426" s="87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</row>
    <row r="427" spans="1:29" ht="80.099999999999994" customHeight="1">
      <c r="A427" s="55"/>
      <c r="B427" s="55"/>
      <c r="C427" s="55"/>
      <c r="D427" s="55"/>
      <c r="E427" s="55"/>
      <c r="F427" s="87"/>
      <c r="G427" s="55"/>
      <c r="H427" s="87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</row>
    <row r="428" spans="1:29" ht="80.099999999999994" customHeight="1">
      <c r="A428" s="55"/>
      <c r="B428" s="55"/>
      <c r="C428" s="55"/>
      <c r="D428" s="55"/>
      <c r="E428" s="55"/>
      <c r="F428" s="87"/>
      <c r="G428" s="55"/>
      <c r="H428" s="87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</row>
    <row r="429" spans="1:29" ht="80.099999999999994" customHeight="1">
      <c r="A429" s="55"/>
      <c r="B429" s="55"/>
      <c r="C429" s="55"/>
      <c r="D429" s="55"/>
      <c r="E429" s="55"/>
      <c r="F429" s="87"/>
      <c r="G429" s="55"/>
      <c r="H429" s="87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</row>
    <row r="430" spans="1:29" ht="80.099999999999994" customHeight="1">
      <c r="A430" s="55"/>
      <c r="B430" s="55"/>
      <c r="C430" s="55"/>
      <c r="D430" s="55"/>
      <c r="E430" s="55"/>
      <c r="F430" s="87"/>
      <c r="G430" s="55"/>
      <c r="H430" s="87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</row>
    <row r="431" spans="1:29" ht="80.099999999999994" customHeight="1">
      <c r="A431" s="55"/>
      <c r="B431" s="55"/>
      <c r="C431" s="55"/>
      <c r="D431" s="55"/>
      <c r="E431" s="55"/>
      <c r="F431" s="87"/>
      <c r="G431" s="55"/>
      <c r="H431" s="87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</row>
    <row r="432" spans="1:29" ht="80.099999999999994" customHeight="1">
      <c r="A432" s="55"/>
      <c r="B432" s="55"/>
      <c r="C432" s="55"/>
      <c r="D432" s="55"/>
      <c r="E432" s="55"/>
      <c r="F432" s="87"/>
      <c r="G432" s="55"/>
      <c r="H432" s="87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</row>
    <row r="433" spans="1:29" ht="80.099999999999994" customHeight="1">
      <c r="A433" s="55"/>
      <c r="B433" s="55"/>
      <c r="C433" s="55"/>
      <c r="D433" s="55"/>
      <c r="E433" s="55"/>
      <c r="F433" s="87"/>
      <c r="G433" s="55"/>
      <c r="H433" s="87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</row>
    <row r="434" spans="1:29" ht="80.099999999999994" customHeight="1">
      <c r="A434" s="55"/>
      <c r="B434" s="55"/>
      <c r="C434" s="55"/>
      <c r="D434" s="55"/>
      <c r="E434" s="55"/>
      <c r="F434" s="87"/>
      <c r="G434" s="55"/>
      <c r="H434" s="87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</row>
    <row r="435" spans="1:29" ht="80.099999999999994" customHeight="1">
      <c r="A435" s="55"/>
      <c r="B435" s="55"/>
      <c r="C435" s="55"/>
      <c r="D435" s="55"/>
      <c r="E435" s="55"/>
      <c r="F435" s="87"/>
      <c r="G435" s="55"/>
      <c r="H435" s="87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</row>
    <row r="436" spans="1:29" ht="80.099999999999994" customHeight="1">
      <c r="A436" s="55"/>
      <c r="B436" s="55"/>
      <c r="C436" s="55"/>
      <c r="D436" s="55"/>
      <c r="E436" s="55"/>
      <c r="F436" s="87"/>
      <c r="G436" s="55"/>
      <c r="H436" s="87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</row>
    <row r="437" spans="1:29" ht="80.099999999999994" customHeight="1">
      <c r="A437" s="55"/>
      <c r="B437" s="55"/>
      <c r="C437" s="55"/>
      <c r="D437" s="55"/>
      <c r="E437" s="55"/>
      <c r="F437" s="87"/>
      <c r="G437" s="55"/>
      <c r="H437" s="87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</row>
    <row r="438" spans="1:29" ht="80.099999999999994" customHeight="1">
      <c r="A438" s="55"/>
      <c r="B438" s="55"/>
      <c r="C438" s="55"/>
      <c r="D438" s="55"/>
      <c r="E438" s="55"/>
      <c r="F438" s="87"/>
      <c r="G438" s="55"/>
      <c r="H438" s="87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</row>
    <row r="439" spans="1:29" ht="80.099999999999994" customHeight="1">
      <c r="A439" s="55"/>
      <c r="B439" s="55"/>
      <c r="C439" s="55"/>
      <c r="D439" s="55"/>
      <c r="E439" s="55"/>
      <c r="F439" s="87"/>
      <c r="G439" s="55"/>
      <c r="H439" s="87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</row>
    <row r="440" spans="1:29" ht="80.099999999999994" customHeight="1">
      <c r="A440" s="55"/>
      <c r="B440" s="55"/>
      <c r="C440" s="55"/>
      <c r="D440" s="55"/>
      <c r="E440" s="55"/>
      <c r="F440" s="87"/>
      <c r="G440" s="55"/>
      <c r="H440" s="87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</row>
    <row r="441" spans="1:29" ht="80.099999999999994" customHeight="1">
      <c r="A441" s="55"/>
      <c r="B441" s="55"/>
      <c r="C441" s="55"/>
      <c r="D441" s="55"/>
      <c r="E441" s="55"/>
      <c r="F441" s="87"/>
      <c r="G441" s="55"/>
      <c r="H441" s="87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</row>
    <row r="442" spans="1:29" ht="80.099999999999994" customHeight="1">
      <c r="A442" s="55"/>
      <c r="B442" s="55"/>
      <c r="C442" s="55"/>
      <c r="D442" s="55"/>
      <c r="E442" s="55"/>
      <c r="F442" s="87"/>
      <c r="G442" s="55"/>
      <c r="H442" s="87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</row>
    <row r="443" spans="1:29" ht="80.099999999999994" customHeight="1">
      <c r="A443" s="55"/>
      <c r="B443" s="55"/>
      <c r="C443" s="55"/>
      <c r="D443" s="55"/>
      <c r="E443" s="55"/>
      <c r="F443" s="87"/>
      <c r="G443" s="55"/>
      <c r="H443" s="87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</row>
    <row r="444" spans="1:29" ht="80.099999999999994" customHeight="1">
      <c r="A444" s="55"/>
      <c r="B444" s="55"/>
      <c r="C444" s="55"/>
      <c r="D444" s="55"/>
      <c r="E444" s="55"/>
      <c r="F444" s="87"/>
      <c r="G444" s="55"/>
      <c r="H444" s="87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</row>
    <row r="445" spans="1:29" ht="80.099999999999994" customHeight="1">
      <c r="A445" s="55"/>
      <c r="B445" s="55"/>
      <c r="C445" s="55"/>
      <c r="D445" s="55"/>
      <c r="E445" s="55"/>
      <c r="F445" s="87"/>
      <c r="G445" s="55"/>
      <c r="H445" s="87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</row>
    <row r="446" spans="1:29" ht="80.099999999999994" customHeight="1">
      <c r="A446" s="55"/>
      <c r="B446" s="55"/>
      <c r="C446" s="55"/>
      <c r="D446" s="55"/>
      <c r="E446" s="55"/>
      <c r="F446" s="87"/>
      <c r="G446" s="55"/>
      <c r="H446" s="87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</row>
    <row r="447" spans="1:29" ht="80.099999999999994" customHeight="1">
      <c r="A447" s="55"/>
      <c r="B447" s="55"/>
      <c r="C447" s="55"/>
      <c r="D447" s="55"/>
      <c r="E447" s="55"/>
      <c r="F447" s="87"/>
      <c r="G447" s="55"/>
      <c r="H447" s="87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</row>
    <row r="448" spans="1:29" ht="80.099999999999994" customHeight="1">
      <c r="A448" s="55"/>
      <c r="B448" s="55"/>
      <c r="C448" s="55"/>
      <c r="D448" s="55"/>
      <c r="E448" s="55"/>
      <c r="F448" s="87"/>
      <c r="G448" s="55"/>
      <c r="H448" s="87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</row>
    <row r="449" spans="1:29" ht="80.099999999999994" customHeight="1">
      <c r="A449" s="55"/>
      <c r="B449" s="55"/>
      <c r="C449" s="55"/>
      <c r="D449" s="55"/>
      <c r="E449" s="55"/>
      <c r="F449" s="87"/>
      <c r="G449" s="55"/>
      <c r="H449" s="87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</row>
    <row r="450" spans="1:29" ht="80.099999999999994" customHeight="1">
      <c r="A450" s="55"/>
      <c r="B450" s="55"/>
      <c r="C450" s="55"/>
      <c r="D450" s="55"/>
      <c r="E450" s="55"/>
      <c r="F450" s="87"/>
      <c r="G450" s="55"/>
      <c r="H450" s="87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</row>
    <row r="451" spans="1:29" ht="80.099999999999994" customHeight="1">
      <c r="A451" s="55"/>
      <c r="B451" s="55"/>
      <c r="C451" s="55"/>
      <c r="D451" s="55"/>
      <c r="E451" s="55"/>
      <c r="F451" s="87"/>
      <c r="G451" s="55"/>
      <c r="H451" s="87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</row>
    <row r="452" spans="1:29" ht="80.099999999999994" customHeight="1">
      <c r="A452" s="55"/>
      <c r="B452" s="55"/>
      <c r="C452" s="55"/>
      <c r="D452" s="55"/>
      <c r="E452" s="55"/>
      <c r="F452" s="87"/>
      <c r="G452" s="55"/>
      <c r="H452" s="87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</row>
    <row r="453" spans="1:29" ht="80.099999999999994" customHeight="1">
      <c r="A453" s="55"/>
      <c r="B453" s="55"/>
      <c r="C453" s="55"/>
      <c r="D453" s="55"/>
      <c r="E453" s="55"/>
      <c r="F453" s="87"/>
      <c r="G453" s="55"/>
      <c r="H453" s="87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</row>
    <row r="454" spans="1:29" ht="80.099999999999994" customHeight="1">
      <c r="A454" s="55"/>
      <c r="B454" s="55"/>
      <c r="C454" s="55"/>
      <c r="D454" s="55"/>
      <c r="E454" s="55"/>
      <c r="F454" s="87"/>
      <c r="G454" s="55"/>
      <c r="H454" s="87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</row>
    <row r="455" spans="1:29" ht="80.099999999999994" customHeight="1">
      <c r="A455" s="55"/>
      <c r="B455" s="55"/>
      <c r="C455" s="55"/>
      <c r="D455" s="55"/>
      <c r="E455" s="55"/>
      <c r="F455" s="87"/>
      <c r="G455" s="55"/>
      <c r="H455" s="87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</row>
    <row r="456" spans="1:29" ht="80.099999999999994" customHeight="1">
      <c r="A456" s="55"/>
      <c r="B456" s="55"/>
      <c r="C456" s="55"/>
      <c r="D456" s="55"/>
      <c r="E456" s="55"/>
      <c r="F456" s="87"/>
      <c r="G456" s="55"/>
      <c r="H456" s="87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</row>
    <row r="457" spans="1:29" ht="80.099999999999994" customHeight="1">
      <c r="A457" s="55"/>
      <c r="B457" s="55"/>
      <c r="C457" s="55"/>
      <c r="D457" s="55"/>
      <c r="E457" s="55"/>
      <c r="F457" s="87"/>
      <c r="G457" s="55"/>
      <c r="H457" s="87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</row>
    <row r="458" spans="1:29" ht="80.099999999999994" customHeight="1">
      <c r="A458" s="55"/>
      <c r="B458" s="55"/>
      <c r="C458" s="55"/>
      <c r="D458" s="55"/>
      <c r="E458" s="55"/>
      <c r="F458" s="87"/>
      <c r="G458" s="55"/>
      <c r="H458" s="87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</row>
    <row r="459" spans="1:29" ht="80.099999999999994" customHeight="1">
      <c r="A459" s="55"/>
      <c r="B459" s="55"/>
      <c r="C459" s="55"/>
      <c r="D459" s="55"/>
      <c r="E459" s="55"/>
      <c r="F459" s="87"/>
      <c r="G459" s="55"/>
      <c r="H459" s="87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</row>
    <row r="460" spans="1:29" ht="80.099999999999994" customHeight="1">
      <c r="A460" s="55"/>
      <c r="B460" s="55"/>
      <c r="C460" s="55"/>
      <c r="D460" s="55"/>
      <c r="E460" s="55"/>
      <c r="F460" s="87"/>
      <c r="G460" s="55"/>
      <c r="H460" s="87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</row>
    <row r="461" spans="1:29" ht="80.099999999999994" customHeight="1">
      <c r="A461" s="55"/>
      <c r="B461" s="55"/>
      <c r="C461" s="55"/>
      <c r="D461" s="55"/>
      <c r="E461" s="55"/>
      <c r="F461" s="87"/>
      <c r="G461" s="55"/>
      <c r="H461" s="87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</row>
    <row r="462" spans="1:29" ht="80.099999999999994" customHeight="1">
      <c r="A462" s="55"/>
      <c r="B462" s="55"/>
      <c r="C462" s="55"/>
      <c r="D462" s="55"/>
      <c r="E462" s="55"/>
      <c r="F462" s="87"/>
      <c r="G462" s="55"/>
      <c r="H462" s="87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</row>
    <row r="463" spans="1:29" ht="80.099999999999994" customHeight="1">
      <c r="A463" s="55"/>
      <c r="B463" s="55"/>
      <c r="C463" s="55"/>
      <c r="D463" s="55"/>
      <c r="E463" s="55"/>
      <c r="F463" s="87"/>
      <c r="G463" s="55"/>
      <c r="H463" s="87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</row>
    <row r="464" spans="1:29" ht="80.099999999999994" customHeight="1">
      <c r="A464" s="55"/>
      <c r="B464" s="55"/>
      <c r="C464" s="55"/>
      <c r="D464" s="55"/>
      <c r="E464" s="55"/>
      <c r="F464" s="87"/>
      <c r="G464" s="55"/>
      <c r="H464" s="87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</row>
    <row r="465" spans="1:29" ht="80.099999999999994" customHeight="1">
      <c r="A465" s="55"/>
      <c r="B465" s="55"/>
      <c r="C465" s="55"/>
      <c r="D465" s="55"/>
      <c r="E465" s="55"/>
      <c r="F465" s="87"/>
      <c r="G465" s="55"/>
      <c r="H465" s="87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</row>
    <row r="466" spans="1:29" ht="80.099999999999994" customHeight="1">
      <c r="A466" s="55"/>
      <c r="B466" s="55"/>
      <c r="C466" s="55"/>
      <c r="D466" s="55"/>
      <c r="E466" s="55"/>
      <c r="F466" s="87"/>
      <c r="G466" s="55"/>
      <c r="H466" s="87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</row>
    <row r="467" spans="1:29" ht="80.099999999999994" customHeight="1">
      <c r="A467" s="55"/>
      <c r="B467" s="55"/>
      <c r="C467" s="55"/>
      <c r="D467" s="55"/>
      <c r="E467" s="55"/>
      <c r="F467" s="87"/>
      <c r="G467" s="55"/>
      <c r="H467" s="87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</row>
    <row r="468" spans="1:29" ht="80.099999999999994" customHeight="1">
      <c r="A468" s="55"/>
      <c r="B468" s="55"/>
      <c r="C468" s="55"/>
      <c r="D468" s="55"/>
      <c r="E468" s="55"/>
      <c r="F468" s="87"/>
      <c r="G468" s="55"/>
      <c r="H468" s="87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</row>
    <row r="469" spans="1:29" ht="80.099999999999994" customHeight="1">
      <c r="A469" s="55"/>
      <c r="B469" s="55"/>
      <c r="C469" s="55"/>
      <c r="D469" s="55"/>
      <c r="E469" s="55"/>
      <c r="F469" s="87"/>
      <c r="G469" s="55"/>
      <c r="H469" s="87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</row>
    <row r="470" spans="1:29" ht="80.099999999999994" customHeight="1">
      <c r="A470" s="55"/>
      <c r="B470" s="55"/>
      <c r="C470" s="55"/>
      <c r="D470" s="55"/>
      <c r="E470" s="55"/>
      <c r="F470" s="87"/>
      <c r="G470" s="55"/>
      <c r="H470" s="87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</row>
    <row r="471" spans="1:29" ht="80.099999999999994" customHeight="1">
      <c r="A471" s="55"/>
      <c r="B471" s="55"/>
      <c r="C471" s="55"/>
      <c r="D471" s="55"/>
      <c r="E471" s="55"/>
      <c r="F471" s="87"/>
      <c r="G471" s="55"/>
      <c r="H471" s="87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</row>
    <row r="472" spans="1:29" ht="80.099999999999994" customHeight="1">
      <c r="A472" s="55"/>
      <c r="B472" s="55"/>
      <c r="C472" s="55"/>
      <c r="D472" s="55"/>
      <c r="E472" s="55"/>
      <c r="F472" s="87"/>
      <c r="G472" s="55"/>
      <c r="H472" s="87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</row>
    <row r="473" spans="1:29" ht="80.099999999999994" customHeight="1">
      <c r="A473" s="55"/>
      <c r="B473" s="55"/>
      <c r="C473" s="55"/>
      <c r="D473" s="55"/>
      <c r="E473" s="55"/>
      <c r="F473" s="87"/>
      <c r="G473" s="55"/>
      <c r="H473" s="87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</row>
    <row r="474" spans="1:29" ht="80.099999999999994" customHeight="1">
      <c r="A474" s="55"/>
      <c r="B474" s="55"/>
      <c r="C474" s="55"/>
      <c r="D474" s="55"/>
      <c r="E474" s="55"/>
      <c r="F474" s="87"/>
      <c r="G474" s="55"/>
      <c r="H474" s="87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</row>
    <row r="475" spans="1:29" ht="80.099999999999994" customHeight="1">
      <c r="A475" s="55"/>
      <c r="B475" s="55"/>
      <c r="C475" s="55"/>
      <c r="D475" s="55"/>
      <c r="E475" s="55"/>
      <c r="F475" s="87"/>
      <c r="G475" s="55"/>
      <c r="H475" s="87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</row>
    <row r="476" spans="1:29" ht="80.099999999999994" customHeight="1">
      <c r="A476" s="55"/>
      <c r="B476" s="55"/>
      <c r="C476" s="55"/>
      <c r="D476" s="55"/>
      <c r="E476" s="55"/>
      <c r="F476" s="87"/>
      <c r="G476" s="55"/>
      <c r="H476" s="87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</row>
    <row r="477" spans="1:29" ht="80.099999999999994" customHeight="1">
      <c r="A477" s="55"/>
      <c r="B477" s="55"/>
      <c r="C477" s="55"/>
      <c r="D477" s="55"/>
      <c r="E477" s="55"/>
      <c r="F477" s="87"/>
      <c r="G477" s="55"/>
      <c r="H477" s="87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</row>
    <row r="478" spans="1:29" ht="80.099999999999994" customHeight="1">
      <c r="A478" s="55"/>
      <c r="B478" s="55"/>
      <c r="C478" s="55"/>
      <c r="D478" s="55"/>
      <c r="E478" s="55"/>
      <c r="F478" s="87"/>
      <c r="G478" s="55"/>
      <c r="H478" s="87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</row>
    <row r="479" spans="1:29" ht="80.099999999999994" customHeight="1">
      <c r="A479" s="55"/>
      <c r="B479" s="55"/>
      <c r="C479" s="55"/>
      <c r="D479" s="55"/>
      <c r="E479" s="55"/>
      <c r="F479" s="87"/>
      <c r="G479" s="55"/>
      <c r="H479" s="87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</row>
    <row r="480" spans="1:29" ht="80.099999999999994" customHeight="1">
      <c r="A480" s="55"/>
      <c r="B480" s="55"/>
      <c r="C480" s="55"/>
      <c r="D480" s="55"/>
      <c r="E480" s="55"/>
      <c r="F480" s="87"/>
      <c r="G480" s="55"/>
      <c r="H480" s="87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</row>
    <row r="481" spans="1:29" ht="80.099999999999994" customHeight="1">
      <c r="A481" s="55"/>
      <c r="B481" s="55"/>
      <c r="C481" s="55"/>
      <c r="D481" s="55"/>
      <c r="E481" s="55"/>
      <c r="F481" s="87"/>
      <c r="G481" s="55"/>
      <c r="H481" s="87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</row>
    <row r="482" spans="1:29" ht="80.099999999999994" customHeight="1">
      <c r="A482" s="55"/>
      <c r="B482" s="55"/>
      <c r="C482" s="55"/>
      <c r="D482" s="55"/>
      <c r="E482" s="55"/>
      <c r="F482" s="87"/>
      <c r="G482" s="55"/>
      <c r="H482" s="87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</row>
    <row r="483" spans="1:29" ht="80.099999999999994" customHeight="1">
      <c r="A483" s="55"/>
      <c r="B483" s="55"/>
      <c r="C483" s="55"/>
      <c r="D483" s="55"/>
      <c r="E483" s="55"/>
      <c r="F483" s="87"/>
      <c r="G483" s="55"/>
      <c r="H483" s="87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</row>
    <row r="484" spans="1:29" ht="80.099999999999994" customHeight="1">
      <c r="A484" s="55"/>
      <c r="B484" s="55"/>
      <c r="C484" s="55"/>
      <c r="D484" s="55"/>
      <c r="E484" s="55"/>
      <c r="F484" s="87"/>
      <c r="G484" s="55"/>
      <c r="H484" s="87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</row>
    <row r="485" spans="1:29" ht="80.099999999999994" customHeight="1">
      <c r="A485" s="55"/>
      <c r="B485" s="55"/>
      <c r="C485" s="55"/>
      <c r="D485" s="55"/>
      <c r="E485" s="55"/>
      <c r="F485" s="87"/>
      <c r="G485" s="55"/>
      <c r="H485" s="87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</row>
    <row r="486" spans="1:29" ht="80.099999999999994" customHeight="1">
      <c r="A486" s="55"/>
      <c r="B486" s="55"/>
      <c r="C486" s="55"/>
      <c r="D486" s="55"/>
      <c r="E486" s="55"/>
      <c r="F486" s="87"/>
      <c r="G486" s="55"/>
      <c r="H486" s="87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</row>
    <row r="487" spans="1:29" ht="80.099999999999994" customHeight="1">
      <c r="A487" s="55"/>
      <c r="B487" s="55"/>
      <c r="C487" s="55"/>
      <c r="D487" s="55"/>
      <c r="E487" s="55"/>
      <c r="F487" s="87"/>
      <c r="G487" s="55"/>
      <c r="H487" s="87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</row>
    <row r="488" spans="1:29" ht="80.099999999999994" customHeight="1">
      <c r="A488" s="55"/>
      <c r="B488" s="55"/>
      <c r="C488" s="55"/>
      <c r="D488" s="55"/>
      <c r="E488" s="55"/>
      <c r="F488" s="87"/>
      <c r="G488" s="55"/>
      <c r="H488" s="87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</row>
    <row r="489" spans="1:29" ht="80.099999999999994" customHeight="1">
      <c r="A489" s="55"/>
      <c r="B489" s="55"/>
      <c r="C489" s="55"/>
      <c r="D489" s="55"/>
      <c r="E489" s="55"/>
      <c r="F489" s="87"/>
      <c r="G489" s="55"/>
      <c r="H489" s="87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</row>
    <row r="490" spans="1:29" ht="80.099999999999994" customHeight="1">
      <c r="A490" s="55"/>
      <c r="B490" s="55"/>
      <c r="C490" s="55"/>
      <c r="D490" s="55"/>
      <c r="E490" s="55"/>
      <c r="F490" s="87"/>
      <c r="G490" s="55"/>
      <c r="H490" s="87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</row>
    <row r="491" spans="1:29" ht="80.099999999999994" customHeight="1">
      <c r="A491" s="55"/>
      <c r="B491" s="55"/>
      <c r="C491" s="55"/>
      <c r="D491" s="55"/>
      <c r="E491" s="55"/>
      <c r="F491" s="87"/>
      <c r="G491" s="55"/>
      <c r="H491" s="87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</row>
    <row r="492" spans="1:29" ht="80.099999999999994" customHeight="1">
      <c r="A492" s="55"/>
      <c r="B492" s="55"/>
      <c r="C492" s="55"/>
      <c r="D492" s="55"/>
      <c r="E492" s="55"/>
      <c r="F492" s="87"/>
      <c r="G492" s="55"/>
      <c r="H492" s="87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</row>
    <row r="493" spans="1:29" ht="80.099999999999994" customHeight="1">
      <c r="A493" s="55"/>
      <c r="B493" s="55"/>
      <c r="C493" s="55"/>
      <c r="D493" s="55"/>
      <c r="E493" s="55"/>
      <c r="F493" s="87"/>
      <c r="G493" s="55"/>
      <c r="H493" s="87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</row>
    <row r="494" spans="1:29" ht="80.099999999999994" customHeight="1">
      <c r="A494" s="55"/>
      <c r="B494" s="55"/>
      <c r="C494" s="55"/>
      <c r="D494" s="55"/>
      <c r="E494" s="55"/>
      <c r="F494" s="87"/>
      <c r="G494" s="55"/>
      <c r="H494" s="87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</row>
    <row r="495" spans="1:29" ht="80.099999999999994" customHeight="1">
      <c r="A495" s="55"/>
      <c r="B495" s="55"/>
      <c r="C495" s="55"/>
      <c r="D495" s="55"/>
      <c r="E495" s="55"/>
      <c r="F495" s="87"/>
      <c r="G495" s="55"/>
      <c r="H495" s="87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</row>
    <row r="496" spans="1:29" ht="80.099999999999994" customHeight="1">
      <c r="A496" s="55"/>
      <c r="B496" s="55"/>
      <c r="C496" s="55"/>
      <c r="D496" s="55"/>
      <c r="E496" s="55"/>
      <c r="F496" s="87"/>
      <c r="G496" s="55"/>
      <c r="H496" s="87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</row>
    <row r="497" spans="1:29" ht="80.099999999999994" customHeight="1">
      <c r="A497" s="55"/>
      <c r="B497" s="55"/>
      <c r="C497" s="55"/>
      <c r="D497" s="55"/>
      <c r="E497" s="55"/>
      <c r="F497" s="87"/>
      <c r="G497" s="55"/>
      <c r="H497" s="87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</row>
    <row r="498" spans="1:29" ht="80.099999999999994" customHeight="1">
      <c r="A498" s="55"/>
      <c r="B498" s="55"/>
      <c r="C498" s="55"/>
      <c r="D498" s="55"/>
      <c r="E498" s="55"/>
      <c r="F498" s="87"/>
      <c r="G498" s="55"/>
      <c r="H498" s="87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</row>
    <row r="499" spans="1:29" ht="80.099999999999994" customHeight="1">
      <c r="A499" s="55"/>
      <c r="B499" s="55"/>
      <c r="C499" s="55"/>
      <c r="D499" s="55"/>
      <c r="E499" s="55"/>
      <c r="F499" s="87"/>
      <c r="G499" s="55"/>
      <c r="H499" s="87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</row>
    <row r="500" spans="1:29" ht="80.099999999999994" customHeight="1">
      <c r="A500" s="55"/>
      <c r="B500" s="55"/>
      <c r="C500" s="55"/>
      <c r="D500" s="55"/>
      <c r="E500" s="55"/>
      <c r="F500" s="87"/>
      <c r="G500" s="55"/>
      <c r="H500" s="87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</row>
    <row r="501" spans="1:29" ht="80.099999999999994" customHeight="1">
      <c r="A501" s="55"/>
      <c r="B501" s="55"/>
      <c r="C501" s="55"/>
      <c r="D501" s="55"/>
      <c r="E501" s="55"/>
      <c r="F501" s="87"/>
      <c r="G501" s="55"/>
      <c r="H501" s="87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</row>
    <row r="502" spans="1:29" ht="80.099999999999994" customHeight="1">
      <c r="A502" s="55"/>
      <c r="B502" s="55"/>
      <c r="C502" s="55"/>
      <c r="D502" s="55"/>
      <c r="E502" s="55"/>
      <c r="F502" s="87"/>
      <c r="G502" s="55"/>
      <c r="H502" s="87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</row>
    <row r="503" spans="1:29" ht="80.099999999999994" customHeight="1">
      <c r="A503" s="55"/>
      <c r="B503" s="55"/>
      <c r="C503" s="55"/>
      <c r="D503" s="55"/>
      <c r="E503" s="55"/>
      <c r="F503" s="87"/>
      <c r="G503" s="55"/>
      <c r="H503" s="87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</row>
    <row r="504" spans="1:29" ht="80.099999999999994" customHeight="1">
      <c r="A504" s="55"/>
      <c r="B504" s="55"/>
      <c r="C504" s="55"/>
      <c r="D504" s="55"/>
      <c r="E504" s="55"/>
      <c r="F504" s="87"/>
      <c r="G504" s="55"/>
      <c r="H504" s="87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</row>
    <row r="505" spans="1:29" ht="80.099999999999994" customHeight="1">
      <c r="A505" s="55"/>
      <c r="B505" s="55"/>
      <c r="C505" s="55"/>
      <c r="D505" s="55"/>
      <c r="E505" s="55"/>
      <c r="F505" s="87"/>
      <c r="G505" s="55"/>
      <c r="H505" s="87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</row>
    <row r="506" spans="1:29" ht="80.099999999999994" customHeight="1">
      <c r="A506" s="55"/>
      <c r="B506" s="55"/>
      <c r="C506" s="55"/>
      <c r="D506" s="55"/>
      <c r="E506" s="55"/>
      <c r="F506" s="87"/>
      <c r="G506" s="55"/>
      <c r="H506" s="87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</row>
    <row r="507" spans="1:29" ht="80.099999999999994" customHeight="1">
      <c r="A507" s="55"/>
      <c r="B507" s="55"/>
      <c r="C507" s="55"/>
      <c r="D507" s="55"/>
      <c r="E507" s="55"/>
      <c r="F507" s="87"/>
      <c r="G507" s="55"/>
      <c r="H507" s="87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</row>
    <row r="508" spans="1:29" ht="80.099999999999994" customHeight="1">
      <c r="A508" s="55"/>
      <c r="B508" s="55"/>
      <c r="C508" s="55"/>
      <c r="D508" s="55"/>
      <c r="E508" s="55"/>
      <c r="F508" s="87"/>
      <c r="G508" s="55"/>
      <c r="H508" s="87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</row>
    <row r="509" spans="1:29" ht="80.099999999999994" customHeight="1">
      <c r="A509" s="55"/>
      <c r="B509" s="55"/>
      <c r="C509" s="55"/>
      <c r="D509" s="55"/>
      <c r="E509" s="55"/>
      <c r="F509" s="87"/>
      <c r="G509" s="55"/>
      <c r="H509" s="87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</row>
    <row r="510" spans="1:29" ht="80.099999999999994" customHeight="1">
      <c r="A510" s="55"/>
      <c r="B510" s="55"/>
      <c r="C510" s="55"/>
      <c r="D510" s="55"/>
      <c r="E510" s="55"/>
      <c r="F510" s="87"/>
      <c r="G510" s="55"/>
      <c r="H510" s="87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</row>
    <row r="511" spans="1:29" ht="80.099999999999994" customHeight="1">
      <c r="A511" s="55"/>
      <c r="B511" s="55"/>
      <c r="C511" s="55"/>
      <c r="D511" s="55"/>
      <c r="E511" s="55"/>
      <c r="F511" s="87"/>
      <c r="G511" s="55"/>
      <c r="H511" s="87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</row>
    <row r="512" spans="1:29" ht="80.099999999999994" customHeight="1">
      <c r="A512" s="55"/>
      <c r="B512" s="55"/>
      <c r="C512" s="55"/>
      <c r="D512" s="55"/>
      <c r="E512" s="55"/>
      <c r="F512" s="87"/>
      <c r="G512" s="55"/>
      <c r="H512" s="87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</row>
    <row r="513" spans="1:29" ht="80.099999999999994" customHeight="1">
      <c r="A513" s="55"/>
      <c r="B513" s="55"/>
      <c r="C513" s="55"/>
      <c r="D513" s="55"/>
      <c r="E513" s="55"/>
      <c r="F513" s="87"/>
      <c r="G513" s="55"/>
      <c r="H513" s="87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</row>
    <row r="514" spans="1:29" ht="80.099999999999994" customHeight="1">
      <c r="A514" s="55"/>
      <c r="B514" s="55"/>
      <c r="C514" s="55"/>
      <c r="D514" s="55"/>
      <c r="E514" s="55"/>
      <c r="F514" s="87"/>
      <c r="G514" s="55"/>
      <c r="H514" s="87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</row>
    <row r="515" spans="1:29" ht="80.099999999999994" customHeight="1">
      <c r="A515" s="55"/>
      <c r="B515" s="55"/>
      <c r="C515" s="55"/>
      <c r="D515" s="55"/>
      <c r="E515" s="55"/>
      <c r="F515" s="87"/>
      <c r="G515" s="55"/>
      <c r="H515" s="87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</row>
    <row r="516" spans="1:29" ht="80.099999999999994" customHeight="1">
      <c r="A516" s="55"/>
      <c r="B516" s="55"/>
      <c r="C516" s="55"/>
      <c r="D516" s="55"/>
      <c r="E516" s="55"/>
      <c r="F516" s="87"/>
      <c r="G516" s="55"/>
      <c r="H516" s="87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</row>
    <row r="517" spans="1:29" ht="80.099999999999994" customHeight="1">
      <c r="A517" s="55"/>
      <c r="B517" s="55"/>
      <c r="C517" s="55"/>
      <c r="D517" s="55"/>
      <c r="E517" s="55"/>
      <c r="F517" s="87"/>
      <c r="G517" s="55"/>
      <c r="H517" s="87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</row>
    <row r="518" spans="1:29" ht="80.099999999999994" customHeight="1">
      <c r="A518" s="55"/>
      <c r="B518" s="55"/>
      <c r="C518" s="55"/>
      <c r="D518" s="55"/>
      <c r="E518" s="55"/>
      <c r="F518" s="87"/>
      <c r="G518" s="55"/>
      <c r="H518" s="87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</row>
    <row r="519" spans="1:29" ht="80.099999999999994" customHeight="1">
      <c r="A519" s="55"/>
      <c r="B519" s="55"/>
      <c r="C519" s="55"/>
      <c r="D519" s="55"/>
      <c r="E519" s="55"/>
      <c r="F519" s="87"/>
      <c r="G519" s="55"/>
      <c r="H519" s="87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</row>
    <row r="520" spans="1:29" ht="80.099999999999994" customHeight="1">
      <c r="A520" s="55"/>
      <c r="B520" s="55"/>
      <c r="C520" s="55"/>
      <c r="D520" s="55"/>
      <c r="E520" s="55"/>
      <c r="F520" s="87"/>
      <c r="G520" s="55"/>
      <c r="H520" s="87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</row>
    <row r="521" spans="1:29" ht="80.099999999999994" customHeight="1">
      <c r="A521" s="55"/>
      <c r="B521" s="55"/>
      <c r="C521" s="55"/>
      <c r="D521" s="55"/>
      <c r="E521" s="55"/>
      <c r="F521" s="87"/>
      <c r="G521" s="55"/>
      <c r="H521" s="87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</row>
    <row r="522" spans="1:29" ht="80.099999999999994" customHeight="1">
      <c r="A522" s="55"/>
      <c r="B522" s="55"/>
      <c r="C522" s="55"/>
      <c r="D522" s="55"/>
      <c r="E522" s="55"/>
      <c r="F522" s="87"/>
      <c r="G522" s="55"/>
      <c r="H522" s="87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</row>
    <row r="523" spans="1:29" ht="80.099999999999994" customHeight="1">
      <c r="A523" s="55"/>
      <c r="B523" s="55"/>
      <c r="C523" s="55"/>
      <c r="D523" s="55"/>
      <c r="E523" s="55"/>
      <c r="F523" s="87"/>
      <c r="G523" s="55"/>
      <c r="H523" s="87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</row>
    <row r="524" spans="1:29" ht="80.099999999999994" customHeight="1">
      <c r="A524" s="55"/>
      <c r="B524" s="55"/>
      <c r="C524" s="55"/>
      <c r="D524" s="55"/>
      <c r="E524" s="55"/>
      <c r="F524" s="87"/>
      <c r="G524" s="55"/>
      <c r="H524" s="87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</row>
    <row r="525" spans="1:29" ht="80.099999999999994" customHeight="1">
      <c r="A525" s="55"/>
      <c r="B525" s="55"/>
      <c r="C525" s="55"/>
      <c r="D525" s="55"/>
      <c r="E525" s="55"/>
      <c r="F525" s="87"/>
      <c r="G525" s="55"/>
      <c r="H525" s="87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</row>
    <row r="526" spans="1:29" ht="80.099999999999994" customHeight="1">
      <c r="A526" s="55"/>
      <c r="B526" s="55"/>
      <c r="C526" s="55"/>
      <c r="D526" s="55"/>
      <c r="E526" s="55"/>
      <c r="F526" s="87"/>
      <c r="G526" s="55"/>
      <c r="H526" s="87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</row>
    <row r="527" spans="1:29" ht="80.099999999999994" customHeight="1">
      <c r="A527" s="55"/>
      <c r="B527" s="55"/>
      <c r="C527" s="55"/>
      <c r="D527" s="55"/>
      <c r="E527" s="55"/>
      <c r="F527" s="87"/>
      <c r="G527" s="55"/>
      <c r="H527" s="87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</row>
    <row r="528" spans="1:29" ht="80.099999999999994" customHeight="1">
      <c r="A528" s="55"/>
      <c r="B528" s="55"/>
      <c r="C528" s="55"/>
      <c r="D528" s="55"/>
      <c r="E528" s="55"/>
      <c r="F528" s="87"/>
      <c r="G528" s="55"/>
      <c r="H528" s="87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</row>
    <row r="529" spans="1:29" ht="80.099999999999994" customHeight="1">
      <c r="A529" s="55"/>
      <c r="B529" s="55"/>
      <c r="C529" s="55"/>
      <c r="D529" s="55"/>
      <c r="E529" s="55"/>
      <c r="F529" s="87"/>
      <c r="G529" s="55"/>
      <c r="H529" s="87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</row>
    <row r="530" spans="1:29" ht="80.099999999999994" customHeight="1">
      <c r="A530" s="55"/>
      <c r="B530" s="55"/>
      <c r="C530" s="55"/>
      <c r="D530" s="55"/>
      <c r="E530" s="55"/>
      <c r="F530" s="87"/>
      <c r="G530" s="55"/>
      <c r="H530" s="87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</row>
    <row r="531" spans="1:29" ht="80.099999999999994" customHeight="1">
      <c r="A531" s="55"/>
      <c r="B531" s="55"/>
      <c r="C531" s="55"/>
      <c r="D531" s="55"/>
      <c r="E531" s="55"/>
      <c r="F531" s="87"/>
      <c r="G531" s="55"/>
      <c r="H531" s="87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</row>
    <row r="532" spans="1:29" ht="80.099999999999994" customHeight="1">
      <c r="A532" s="55"/>
      <c r="B532" s="55"/>
      <c r="C532" s="55"/>
      <c r="D532" s="55"/>
      <c r="E532" s="55"/>
      <c r="F532" s="87"/>
      <c r="G532" s="55"/>
      <c r="H532" s="87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</row>
    <row r="533" spans="1:29" ht="80.099999999999994" customHeight="1">
      <c r="A533" s="55"/>
      <c r="B533" s="55"/>
      <c r="C533" s="55"/>
      <c r="D533" s="55"/>
      <c r="E533" s="55"/>
      <c r="F533" s="87"/>
      <c r="G533" s="55"/>
      <c r="H533" s="87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</row>
    <row r="534" spans="1:29" ht="80.099999999999994" customHeight="1">
      <c r="A534" s="55"/>
      <c r="B534" s="55"/>
      <c r="C534" s="55"/>
      <c r="D534" s="55"/>
      <c r="E534" s="55"/>
      <c r="F534" s="87"/>
      <c r="G534" s="55"/>
      <c r="H534" s="87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</row>
    <row r="535" spans="1:29" ht="80.099999999999994" customHeight="1">
      <c r="A535" s="55"/>
      <c r="B535" s="55"/>
      <c r="C535" s="55"/>
      <c r="D535" s="55"/>
      <c r="E535" s="55"/>
      <c r="F535" s="87"/>
      <c r="G535" s="55"/>
      <c r="H535" s="87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</row>
    <row r="536" spans="1:29" ht="80.099999999999994" customHeight="1">
      <c r="A536" s="55"/>
      <c r="B536" s="55"/>
      <c r="C536" s="55"/>
      <c r="D536" s="55"/>
      <c r="E536" s="55"/>
      <c r="F536" s="87"/>
      <c r="G536" s="55"/>
      <c r="H536" s="87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</row>
    <row r="537" spans="1:29" ht="80.099999999999994" customHeight="1">
      <c r="A537" s="55"/>
      <c r="B537" s="55"/>
      <c r="C537" s="55"/>
      <c r="D537" s="55"/>
      <c r="E537" s="55"/>
      <c r="F537" s="87"/>
      <c r="G537" s="55"/>
      <c r="H537" s="87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</row>
    <row r="538" spans="1:29" ht="80.099999999999994" customHeight="1">
      <c r="A538" s="55"/>
      <c r="B538" s="55"/>
      <c r="C538" s="55"/>
      <c r="D538" s="55"/>
      <c r="E538" s="55"/>
      <c r="F538" s="87"/>
      <c r="G538" s="55"/>
      <c r="H538" s="87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</row>
    <row r="539" spans="1:29" ht="80.099999999999994" customHeight="1">
      <c r="A539" s="55"/>
      <c r="B539" s="55"/>
      <c r="C539" s="55"/>
      <c r="D539" s="55"/>
      <c r="E539" s="55"/>
      <c r="F539" s="87"/>
      <c r="G539" s="55"/>
      <c r="H539" s="87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</row>
    <row r="540" spans="1:29" ht="80.099999999999994" customHeight="1">
      <c r="A540" s="55"/>
      <c r="B540" s="55"/>
      <c r="C540" s="55"/>
      <c r="D540" s="55"/>
      <c r="E540" s="55"/>
      <c r="F540" s="87"/>
      <c r="G540" s="55"/>
      <c r="H540" s="87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</row>
    <row r="541" spans="1:29" ht="80.099999999999994" customHeight="1">
      <c r="A541" s="55"/>
      <c r="B541" s="55"/>
      <c r="C541" s="55"/>
      <c r="D541" s="55"/>
      <c r="E541" s="55"/>
      <c r="F541" s="87"/>
      <c r="G541" s="55"/>
      <c r="H541" s="87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</row>
    <row r="542" spans="1:29" ht="80.099999999999994" customHeight="1">
      <c r="A542" s="55"/>
      <c r="B542" s="55"/>
      <c r="C542" s="55"/>
      <c r="D542" s="55"/>
      <c r="E542" s="55"/>
      <c r="F542" s="87"/>
      <c r="G542" s="55"/>
      <c r="H542" s="87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</row>
    <row r="543" spans="1:29" ht="80.099999999999994" customHeight="1">
      <c r="A543" s="55"/>
      <c r="B543" s="55"/>
      <c r="C543" s="55"/>
      <c r="D543" s="55"/>
      <c r="E543" s="55"/>
      <c r="F543" s="87"/>
      <c r="G543" s="55"/>
      <c r="H543" s="87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</row>
    <row r="544" spans="1:29" ht="80.099999999999994" customHeight="1">
      <c r="A544" s="55"/>
      <c r="B544" s="55"/>
      <c r="C544" s="55"/>
      <c r="D544" s="55"/>
      <c r="E544" s="55"/>
      <c r="F544" s="87"/>
      <c r="G544" s="55"/>
      <c r="H544" s="87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</row>
    <row r="545" spans="1:29" ht="80.099999999999994" customHeight="1">
      <c r="A545" s="55"/>
      <c r="B545" s="55"/>
      <c r="C545" s="55"/>
      <c r="D545" s="55"/>
      <c r="E545" s="55"/>
      <c r="F545" s="87"/>
      <c r="G545" s="55"/>
      <c r="H545" s="87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</row>
    <row r="546" spans="1:29" ht="80.099999999999994" customHeight="1">
      <c r="A546" s="55"/>
      <c r="B546" s="55"/>
      <c r="C546" s="55"/>
      <c r="D546" s="55"/>
      <c r="E546" s="55"/>
      <c r="F546" s="87"/>
      <c r="G546" s="55"/>
      <c r="H546" s="87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</row>
    <row r="547" spans="1:29" ht="80.099999999999994" customHeight="1">
      <c r="A547" s="55"/>
      <c r="B547" s="55"/>
      <c r="C547" s="55"/>
      <c r="D547" s="55"/>
      <c r="E547" s="55"/>
      <c r="F547" s="87"/>
      <c r="G547" s="55"/>
      <c r="H547" s="87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</row>
    <row r="548" spans="1:29" ht="80.099999999999994" customHeight="1">
      <c r="A548" s="55"/>
      <c r="B548" s="55"/>
      <c r="C548" s="55"/>
      <c r="D548" s="55"/>
      <c r="E548" s="55"/>
      <c r="F548" s="87"/>
      <c r="G548" s="55"/>
      <c r="H548" s="87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</row>
    <row r="549" spans="1:29" ht="80.099999999999994" customHeight="1">
      <c r="A549" s="55"/>
      <c r="B549" s="55"/>
      <c r="C549" s="55"/>
      <c r="D549" s="55"/>
      <c r="E549" s="55"/>
      <c r="F549" s="87"/>
      <c r="G549" s="55"/>
      <c r="H549" s="87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</row>
    <row r="550" spans="1:29" ht="80.099999999999994" customHeight="1">
      <c r="A550" s="55"/>
      <c r="B550" s="55"/>
      <c r="C550" s="55"/>
      <c r="D550" s="55"/>
      <c r="E550" s="55"/>
      <c r="F550" s="87"/>
      <c r="G550" s="55"/>
      <c r="H550" s="87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</row>
    <row r="551" spans="1:29" ht="80.099999999999994" customHeight="1">
      <c r="A551" s="55"/>
      <c r="B551" s="55"/>
      <c r="C551" s="55"/>
      <c r="D551" s="55"/>
      <c r="E551" s="55"/>
      <c r="F551" s="87"/>
      <c r="G551" s="55"/>
      <c r="H551" s="87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</row>
    <row r="552" spans="1:29" ht="80.099999999999994" customHeight="1">
      <c r="A552" s="55"/>
      <c r="B552" s="55"/>
      <c r="C552" s="55"/>
      <c r="D552" s="55"/>
      <c r="E552" s="55"/>
      <c r="F552" s="87"/>
      <c r="G552" s="55"/>
      <c r="H552" s="87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</row>
    <row r="553" spans="1:29" ht="80.099999999999994" customHeight="1">
      <c r="A553" s="55"/>
      <c r="B553" s="55"/>
      <c r="C553" s="55"/>
      <c r="D553" s="55"/>
      <c r="E553" s="55"/>
      <c r="F553" s="87"/>
      <c r="G553" s="55"/>
      <c r="H553" s="87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</row>
    <row r="554" spans="1:29" ht="80.099999999999994" customHeight="1">
      <c r="A554" s="55"/>
      <c r="B554" s="55"/>
      <c r="C554" s="55"/>
      <c r="D554" s="55"/>
      <c r="E554" s="55"/>
      <c r="F554" s="87"/>
      <c r="G554" s="55"/>
      <c r="H554" s="87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</row>
    <row r="555" spans="1:29" ht="80.099999999999994" customHeight="1">
      <c r="A555" s="55"/>
      <c r="B555" s="55"/>
      <c r="C555" s="55"/>
      <c r="D555" s="55"/>
      <c r="E555" s="55"/>
      <c r="F555" s="87"/>
      <c r="G555" s="55"/>
      <c r="H555" s="87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</row>
    <row r="556" spans="1:29" ht="80.099999999999994" customHeight="1">
      <c r="A556" s="55"/>
      <c r="B556" s="55"/>
      <c r="C556" s="55"/>
      <c r="D556" s="55"/>
      <c r="E556" s="55"/>
      <c r="F556" s="87"/>
      <c r="G556" s="55"/>
      <c r="H556" s="87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</row>
    <row r="557" spans="1:29" ht="80.099999999999994" customHeight="1">
      <c r="A557" s="55"/>
      <c r="B557" s="55"/>
      <c r="C557" s="55"/>
      <c r="D557" s="55"/>
      <c r="E557" s="55"/>
      <c r="F557" s="87"/>
      <c r="G557" s="55"/>
      <c r="H557" s="87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</row>
    <row r="558" spans="1:29" ht="80.099999999999994" customHeight="1">
      <c r="A558" s="55"/>
      <c r="B558" s="55"/>
      <c r="C558" s="55"/>
      <c r="D558" s="55"/>
      <c r="E558" s="55"/>
      <c r="F558" s="87"/>
      <c r="G558" s="55"/>
      <c r="H558" s="87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</row>
    <row r="559" spans="1:29" ht="80.099999999999994" customHeight="1">
      <c r="A559" s="55"/>
      <c r="B559" s="55"/>
      <c r="C559" s="55"/>
      <c r="D559" s="55"/>
      <c r="E559" s="55"/>
      <c r="F559" s="87"/>
      <c r="G559" s="55"/>
      <c r="H559" s="87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</row>
    <row r="560" spans="1:29" ht="80.099999999999994" customHeight="1">
      <c r="A560" s="55"/>
      <c r="B560" s="55"/>
      <c r="C560" s="55"/>
      <c r="D560" s="55"/>
      <c r="E560" s="55"/>
      <c r="F560" s="87"/>
      <c r="G560" s="55"/>
      <c r="H560" s="87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</row>
    <row r="561" spans="1:29" ht="80.099999999999994" customHeight="1">
      <c r="A561" s="55"/>
      <c r="B561" s="55"/>
      <c r="C561" s="55"/>
      <c r="D561" s="55"/>
      <c r="E561" s="55"/>
      <c r="F561" s="87"/>
      <c r="G561" s="55"/>
      <c r="H561" s="87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</row>
    <row r="562" spans="1:29" ht="80.099999999999994" customHeight="1">
      <c r="A562" s="55"/>
      <c r="B562" s="55"/>
      <c r="C562" s="55"/>
      <c r="D562" s="55"/>
      <c r="E562" s="55"/>
      <c r="F562" s="87"/>
      <c r="G562" s="55"/>
      <c r="H562" s="87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</row>
    <row r="563" spans="1:29" ht="80.099999999999994" customHeight="1">
      <c r="A563" s="55"/>
      <c r="B563" s="55"/>
      <c r="C563" s="55"/>
      <c r="D563" s="55"/>
      <c r="E563" s="55"/>
      <c r="F563" s="87"/>
      <c r="G563" s="55"/>
      <c r="H563" s="87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</row>
    <row r="564" spans="1:29" ht="80.099999999999994" customHeight="1">
      <c r="A564" s="55"/>
      <c r="B564" s="55"/>
      <c r="C564" s="55"/>
      <c r="D564" s="55"/>
      <c r="E564" s="55"/>
      <c r="F564" s="87"/>
      <c r="G564" s="55"/>
      <c r="H564" s="87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</row>
    <row r="565" spans="1:29" ht="80.099999999999994" customHeight="1">
      <c r="A565" s="55"/>
      <c r="B565" s="55"/>
      <c r="C565" s="55"/>
      <c r="D565" s="55"/>
      <c r="E565" s="55"/>
      <c r="F565" s="87"/>
      <c r="G565" s="55"/>
      <c r="H565" s="87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</row>
    <row r="566" spans="1:29" ht="80.099999999999994" customHeight="1">
      <c r="A566" s="55"/>
      <c r="B566" s="55"/>
      <c r="C566" s="55"/>
      <c r="D566" s="55"/>
      <c r="E566" s="55"/>
      <c r="F566" s="87"/>
      <c r="G566" s="55"/>
      <c r="H566" s="87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</row>
    <row r="567" spans="1:29" ht="80.099999999999994" customHeight="1">
      <c r="A567" s="55"/>
      <c r="B567" s="55"/>
      <c r="C567" s="55"/>
      <c r="D567" s="55"/>
      <c r="E567" s="55"/>
      <c r="F567" s="87"/>
      <c r="G567" s="55"/>
      <c r="H567" s="87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</row>
    <row r="568" spans="1:29" ht="80.099999999999994" customHeight="1">
      <c r="A568" s="55"/>
      <c r="B568" s="55"/>
      <c r="C568" s="55"/>
      <c r="D568" s="55"/>
      <c r="E568" s="55"/>
      <c r="F568" s="87"/>
      <c r="G568" s="55"/>
      <c r="H568" s="87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</row>
    <row r="569" spans="1:29" ht="80.099999999999994" customHeight="1">
      <c r="A569" s="55"/>
      <c r="B569" s="55"/>
      <c r="C569" s="55"/>
      <c r="D569" s="55"/>
      <c r="E569" s="55"/>
      <c r="F569" s="87"/>
      <c r="G569" s="55"/>
      <c r="H569" s="87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</row>
    <row r="570" spans="1:29" ht="80.099999999999994" customHeight="1">
      <c r="A570" s="55"/>
      <c r="B570" s="55"/>
      <c r="C570" s="55"/>
      <c r="D570" s="55"/>
      <c r="E570" s="55"/>
      <c r="F570" s="87"/>
      <c r="G570" s="55"/>
      <c r="H570" s="87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</row>
    <row r="571" spans="1:29" ht="80.099999999999994" customHeight="1">
      <c r="A571" s="55"/>
      <c r="B571" s="55"/>
      <c r="C571" s="55"/>
      <c r="D571" s="55"/>
      <c r="E571" s="55"/>
      <c r="F571" s="87"/>
      <c r="G571" s="55"/>
      <c r="H571" s="87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</row>
    <row r="572" spans="1:29" ht="80.099999999999994" customHeight="1">
      <c r="A572" s="55"/>
      <c r="B572" s="55"/>
      <c r="C572" s="55"/>
      <c r="D572" s="55"/>
      <c r="E572" s="55"/>
      <c r="F572" s="87"/>
      <c r="G572" s="55"/>
      <c r="H572" s="87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</row>
    <row r="573" spans="1:29" ht="80.099999999999994" customHeight="1">
      <c r="A573" s="55"/>
      <c r="B573" s="55"/>
      <c r="C573" s="55"/>
      <c r="D573" s="55"/>
      <c r="E573" s="55"/>
      <c r="F573" s="87"/>
      <c r="G573" s="55"/>
      <c r="H573" s="87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</row>
    <row r="574" spans="1:29" ht="80.099999999999994" customHeight="1">
      <c r="A574" s="55"/>
      <c r="B574" s="55"/>
      <c r="C574" s="55"/>
      <c r="D574" s="55"/>
      <c r="E574" s="55"/>
      <c r="F574" s="87"/>
      <c r="G574" s="55"/>
      <c r="H574" s="87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</row>
    <row r="575" spans="1:29" ht="80.099999999999994" customHeight="1">
      <c r="A575" s="55"/>
      <c r="B575" s="55"/>
      <c r="C575" s="55"/>
      <c r="D575" s="55"/>
      <c r="E575" s="55"/>
      <c r="F575" s="87"/>
      <c r="G575" s="55"/>
      <c r="H575" s="87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</row>
    <row r="576" spans="1:29" ht="80.099999999999994" customHeight="1">
      <c r="A576" s="55"/>
      <c r="B576" s="55"/>
      <c r="C576" s="55"/>
      <c r="D576" s="55"/>
      <c r="E576" s="55"/>
      <c r="F576" s="87"/>
      <c r="G576" s="55"/>
      <c r="H576" s="87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</row>
    <row r="577" spans="1:29" ht="80.099999999999994" customHeight="1">
      <c r="A577" s="55"/>
      <c r="B577" s="55"/>
      <c r="C577" s="55"/>
      <c r="D577" s="55"/>
      <c r="E577" s="55"/>
      <c r="F577" s="87"/>
      <c r="G577" s="55"/>
      <c r="H577" s="87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</row>
    <row r="578" spans="1:29" ht="80.099999999999994" customHeight="1">
      <c r="A578" s="55"/>
      <c r="B578" s="55"/>
      <c r="C578" s="55"/>
      <c r="D578" s="55"/>
      <c r="E578" s="55"/>
      <c r="F578" s="87"/>
      <c r="G578" s="55"/>
      <c r="H578" s="87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</row>
    <row r="579" spans="1:29" ht="80.099999999999994" customHeight="1">
      <c r="A579" s="55"/>
      <c r="B579" s="55"/>
      <c r="C579" s="55"/>
      <c r="D579" s="55"/>
      <c r="E579" s="55"/>
      <c r="F579" s="87"/>
      <c r="G579" s="55"/>
      <c r="H579" s="87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</row>
    <row r="580" spans="1:29" ht="80.099999999999994" customHeight="1">
      <c r="A580" s="55"/>
      <c r="B580" s="55"/>
      <c r="C580" s="55"/>
      <c r="D580" s="55"/>
      <c r="E580" s="55"/>
      <c r="F580" s="87"/>
      <c r="G580" s="55"/>
      <c r="H580" s="87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</row>
    <row r="581" spans="1:29" ht="80.099999999999994" customHeight="1">
      <c r="A581" s="55"/>
      <c r="B581" s="55"/>
      <c r="C581" s="55"/>
      <c r="D581" s="55"/>
      <c r="E581" s="55"/>
      <c r="F581" s="87"/>
      <c r="G581" s="55"/>
      <c r="H581" s="87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</row>
    <row r="582" spans="1:29" ht="80.099999999999994" customHeight="1">
      <c r="A582" s="55"/>
      <c r="B582" s="55"/>
      <c r="C582" s="55"/>
      <c r="D582" s="55"/>
      <c r="E582" s="55"/>
      <c r="F582" s="87"/>
      <c r="G582" s="55"/>
      <c r="H582" s="87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</row>
    <row r="583" spans="1:29" ht="80.099999999999994" customHeight="1">
      <c r="A583" s="55"/>
      <c r="B583" s="55"/>
      <c r="C583" s="55"/>
      <c r="D583" s="55"/>
      <c r="E583" s="55"/>
      <c r="F583" s="87"/>
      <c r="G583" s="55"/>
      <c r="H583" s="87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</row>
    <row r="584" spans="1:29" ht="80.099999999999994" customHeight="1">
      <c r="A584" s="55"/>
      <c r="B584" s="55"/>
      <c r="C584" s="55"/>
      <c r="D584" s="55"/>
      <c r="E584" s="55"/>
      <c r="F584" s="87"/>
      <c r="G584" s="55"/>
      <c r="H584" s="87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</row>
    <row r="585" spans="1:29" ht="80.099999999999994" customHeight="1">
      <c r="A585" s="55"/>
      <c r="B585" s="55"/>
      <c r="C585" s="55"/>
      <c r="D585" s="55"/>
      <c r="E585" s="55"/>
      <c r="F585" s="87"/>
      <c r="G585" s="55"/>
      <c r="H585" s="87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</row>
    <row r="586" spans="1:29" ht="80.099999999999994" customHeight="1">
      <c r="A586" s="55"/>
      <c r="B586" s="55"/>
      <c r="C586" s="55"/>
      <c r="D586" s="55"/>
      <c r="E586" s="55"/>
      <c r="F586" s="87"/>
      <c r="G586" s="55"/>
      <c r="H586" s="87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</row>
    <row r="587" spans="1:29" ht="80.099999999999994" customHeight="1">
      <c r="A587" s="55"/>
      <c r="B587" s="55"/>
      <c r="C587" s="55"/>
      <c r="D587" s="55"/>
      <c r="E587" s="55"/>
      <c r="F587" s="87"/>
      <c r="G587" s="55"/>
      <c r="H587" s="87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</row>
    <row r="588" spans="1:29" ht="80.099999999999994" customHeight="1">
      <c r="A588" s="55"/>
      <c r="B588" s="55"/>
      <c r="C588" s="55"/>
      <c r="D588" s="55"/>
      <c r="E588" s="55"/>
      <c r="F588" s="87"/>
      <c r="G588" s="55"/>
      <c r="H588" s="87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</row>
    <row r="589" spans="1:29" ht="80.099999999999994" customHeight="1">
      <c r="A589" s="55"/>
      <c r="B589" s="55"/>
      <c r="C589" s="55"/>
      <c r="D589" s="55"/>
      <c r="E589" s="55"/>
      <c r="F589" s="87"/>
      <c r="G589" s="55"/>
      <c r="H589" s="87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</row>
    <row r="590" spans="1:29" ht="80.099999999999994" customHeight="1">
      <c r="A590" s="55"/>
      <c r="B590" s="55"/>
      <c r="C590" s="55"/>
      <c r="D590" s="55"/>
      <c r="E590" s="55"/>
      <c r="F590" s="87"/>
      <c r="G590" s="55"/>
      <c r="H590" s="87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</row>
    <row r="591" spans="1:29" ht="80.099999999999994" customHeight="1">
      <c r="A591" s="55"/>
      <c r="B591" s="55"/>
      <c r="C591" s="55"/>
      <c r="D591" s="55"/>
      <c r="E591" s="55"/>
      <c r="F591" s="87"/>
      <c r="G591" s="55"/>
      <c r="H591" s="87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</row>
    <row r="592" spans="1:29" ht="80.099999999999994" customHeight="1">
      <c r="A592" s="55"/>
      <c r="B592" s="55"/>
      <c r="C592" s="55"/>
      <c r="D592" s="55"/>
      <c r="E592" s="55"/>
      <c r="F592" s="87"/>
      <c r="G592" s="55"/>
      <c r="H592" s="87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</row>
    <row r="593" spans="1:29" ht="80.099999999999994" customHeight="1">
      <c r="A593" s="55"/>
      <c r="B593" s="55"/>
      <c r="C593" s="55"/>
      <c r="D593" s="55"/>
      <c r="E593" s="55"/>
      <c r="F593" s="87"/>
      <c r="G593" s="55"/>
      <c r="H593" s="87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</row>
    <row r="594" spans="1:29" ht="80.099999999999994" customHeight="1">
      <c r="A594" s="55"/>
      <c r="B594" s="55"/>
      <c r="C594" s="55"/>
      <c r="D594" s="55"/>
      <c r="E594" s="55"/>
      <c r="F594" s="87"/>
      <c r="G594" s="55"/>
      <c r="H594" s="87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</row>
    <row r="595" spans="1:29" ht="80.099999999999994" customHeight="1">
      <c r="A595" s="55"/>
      <c r="B595" s="55"/>
      <c r="C595" s="55"/>
      <c r="D595" s="55"/>
      <c r="E595" s="55"/>
      <c r="F595" s="87"/>
      <c r="G595" s="55"/>
      <c r="H595" s="87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</row>
    <row r="596" spans="1:29" ht="80.099999999999994" customHeight="1">
      <c r="A596" s="55"/>
      <c r="B596" s="55"/>
      <c r="C596" s="55"/>
      <c r="D596" s="55"/>
      <c r="E596" s="55"/>
      <c r="F596" s="87"/>
      <c r="G596" s="55"/>
      <c r="H596" s="87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</row>
    <row r="597" spans="1:29" ht="80.099999999999994" customHeight="1">
      <c r="A597" s="55"/>
      <c r="B597" s="55"/>
      <c r="C597" s="55"/>
      <c r="D597" s="55"/>
      <c r="E597" s="55"/>
      <c r="F597" s="87"/>
      <c r="G597" s="55"/>
      <c r="H597" s="87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</row>
    <row r="598" spans="1:29" ht="80.099999999999994" customHeight="1">
      <c r="A598" s="55"/>
      <c r="B598" s="55"/>
      <c r="C598" s="55"/>
      <c r="D598" s="55"/>
      <c r="E598" s="55"/>
      <c r="F598" s="87"/>
      <c r="G598" s="55"/>
      <c r="H598" s="87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</row>
    <row r="599" spans="1:29" ht="80.099999999999994" customHeight="1">
      <c r="A599" s="55"/>
      <c r="B599" s="55"/>
      <c r="C599" s="55"/>
      <c r="D599" s="55"/>
      <c r="E599" s="55"/>
      <c r="F599" s="87"/>
      <c r="G599" s="55"/>
      <c r="H599" s="87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</row>
    <row r="600" spans="1:29" ht="80.099999999999994" customHeight="1">
      <c r="A600" s="55"/>
      <c r="B600" s="55"/>
      <c r="C600" s="55"/>
      <c r="D600" s="55"/>
      <c r="E600" s="55"/>
      <c r="F600" s="87"/>
      <c r="G600" s="55"/>
      <c r="H600" s="87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</row>
    <row r="601" spans="1:29" ht="80.099999999999994" customHeight="1">
      <c r="A601" s="55"/>
      <c r="B601" s="55"/>
      <c r="C601" s="55"/>
      <c r="D601" s="55"/>
      <c r="E601" s="55"/>
      <c r="F601" s="87"/>
      <c r="G601" s="55"/>
      <c r="H601" s="87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</row>
    <row r="602" spans="1:29" ht="80.099999999999994" customHeight="1">
      <c r="A602" s="55"/>
      <c r="B602" s="55"/>
      <c r="C602" s="55"/>
      <c r="D602" s="55"/>
      <c r="E602" s="55"/>
      <c r="F602" s="87"/>
      <c r="G602" s="55"/>
      <c r="H602" s="87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</row>
    <row r="603" spans="1:29" ht="80.099999999999994" customHeight="1">
      <c r="A603" s="55"/>
      <c r="B603" s="55"/>
      <c r="C603" s="55"/>
      <c r="D603" s="55"/>
      <c r="E603" s="55"/>
      <c r="F603" s="87"/>
      <c r="G603" s="55"/>
      <c r="H603" s="87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</row>
    <row r="604" spans="1:29" ht="80.099999999999994" customHeight="1">
      <c r="A604" s="55"/>
      <c r="B604" s="55"/>
      <c r="C604" s="55"/>
      <c r="D604" s="55"/>
      <c r="E604" s="55"/>
      <c r="F604" s="87"/>
      <c r="G604" s="55"/>
      <c r="H604" s="87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</row>
    <row r="605" spans="1:29" ht="80.099999999999994" customHeight="1">
      <c r="A605" s="55"/>
      <c r="B605" s="55"/>
      <c r="C605" s="55"/>
      <c r="D605" s="55"/>
      <c r="E605" s="55"/>
      <c r="F605" s="87"/>
      <c r="G605" s="55"/>
      <c r="H605" s="87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</row>
    <row r="606" spans="1:29" ht="80.099999999999994" customHeight="1">
      <c r="A606" s="55"/>
      <c r="B606" s="55"/>
      <c r="C606" s="55"/>
      <c r="D606" s="55"/>
      <c r="E606" s="55"/>
      <c r="F606" s="87"/>
      <c r="G606" s="55"/>
      <c r="H606" s="87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</row>
    <row r="607" spans="1:29" ht="80.099999999999994" customHeight="1">
      <c r="A607" s="55"/>
      <c r="B607" s="55"/>
      <c r="C607" s="55"/>
      <c r="D607" s="55"/>
      <c r="E607" s="55"/>
      <c r="F607" s="87"/>
      <c r="G607" s="55"/>
      <c r="H607" s="87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</row>
    <row r="608" spans="1:29" ht="80.099999999999994" customHeight="1">
      <c r="A608" s="55"/>
      <c r="B608" s="55"/>
      <c r="C608" s="55"/>
      <c r="D608" s="55"/>
      <c r="E608" s="55"/>
      <c r="F608" s="87"/>
      <c r="G608" s="55"/>
      <c r="H608" s="87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</row>
    <row r="609" spans="1:29" ht="80.099999999999994" customHeight="1">
      <c r="A609" s="55"/>
      <c r="B609" s="55"/>
      <c r="C609" s="55"/>
      <c r="D609" s="55"/>
      <c r="E609" s="55"/>
      <c r="F609" s="87"/>
      <c r="G609" s="55"/>
      <c r="H609" s="87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</row>
    <row r="610" spans="1:29" ht="80.099999999999994" customHeight="1">
      <c r="A610" s="55"/>
      <c r="B610" s="55"/>
      <c r="C610" s="55"/>
      <c r="D610" s="55"/>
      <c r="E610" s="55"/>
      <c r="F610" s="87"/>
      <c r="G610" s="55"/>
      <c r="H610" s="87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</row>
    <row r="611" spans="1:29" ht="80.099999999999994" customHeight="1">
      <c r="A611" s="55"/>
      <c r="B611" s="55"/>
      <c r="C611" s="55"/>
      <c r="D611" s="55"/>
      <c r="E611" s="55"/>
      <c r="F611" s="87"/>
      <c r="G611" s="55"/>
      <c r="H611" s="87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</row>
    <row r="612" spans="1:29" ht="80.099999999999994" customHeight="1">
      <c r="A612" s="55"/>
      <c r="B612" s="55"/>
      <c r="C612" s="55"/>
      <c r="D612" s="55"/>
      <c r="E612" s="55"/>
      <c r="F612" s="87"/>
      <c r="G612" s="55"/>
      <c r="H612" s="87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</row>
    <row r="613" spans="1:29" ht="80.099999999999994" customHeight="1">
      <c r="A613" s="55"/>
      <c r="B613" s="55"/>
      <c r="C613" s="55"/>
      <c r="D613" s="55"/>
      <c r="E613" s="55"/>
      <c r="F613" s="87"/>
      <c r="G613" s="55"/>
      <c r="H613" s="87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</row>
    <row r="614" spans="1:29" ht="80.099999999999994" customHeight="1">
      <c r="A614" s="55"/>
      <c r="B614" s="55"/>
      <c r="C614" s="55"/>
      <c r="D614" s="55"/>
      <c r="E614" s="55"/>
      <c r="F614" s="87"/>
      <c r="G614" s="55"/>
      <c r="H614" s="87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</row>
    <row r="615" spans="1:29" ht="80.099999999999994" customHeight="1">
      <c r="A615" s="55"/>
      <c r="B615" s="55"/>
      <c r="C615" s="55"/>
      <c r="D615" s="55"/>
      <c r="E615" s="55"/>
      <c r="F615" s="87"/>
      <c r="G615" s="55"/>
      <c r="H615" s="87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</row>
    <row r="616" spans="1:29" ht="80.099999999999994" customHeight="1">
      <c r="A616" s="55"/>
      <c r="B616" s="55"/>
      <c r="C616" s="55"/>
      <c r="D616" s="55"/>
      <c r="E616" s="55"/>
      <c r="F616" s="87"/>
      <c r="G616" s="55"/>
      <c r="H616" s="87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</row>
    <row r="617" spans="1:29" ht="80.099999999999994" customHeight="1">
      <c r="A617" s="55"/>
      <c r="B617" s="55"/>
      <c r="C617" s="55"/>
      <c r="D617" s="55"/>
      <c r="E617" s="55"/>
      <c r="F617" s="87"/>
      <c r="G617" s="55"/>
      <c r="H617" s="87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</row>
    <row r="618" spans="1:29" ht="80.099999999999994" customHeight="1">
      <c r="A618" s="55"/>
      <c r="B618" s="55"/>
      <c r="C618" s="55"/>
      <c r="D618" s="55"/>
      <c r="E618" s="55"/>
      <c r="F618" s="87"/>
      <c r="G618" s="55"/>
      <c r="H618" s="87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</row>
    <row r="619" spans="1:29" ht="80.099999999999994" customHeight="1">
      <c r="A619" s="55"/>
      <c r="B619" s="55"/>
      <c r="C619" s="55"/>
      <c r="D619" s="55"/>
      <c r="E619" s="55"/>
      <c r="F619" s="87"/>
      <c r="G619" s="55"/>
      <c r="H619" s="87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</row>
    <row r="620" spans="1:29" ht="80.099999999999994" customHeight="1">
      <c r="A620" s="55"/>
      <c r="B620" s="55"/>
      <c r="C620" s="55"/>
      <c r="D620" s="55"/>
      <c r="E620" s="55"/>
      <c r="F620" s="87"/>
      <c r="G620" s="55"/>
      <c r="H620" s="87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</row>
    <row r="621" spans="1:29" ht="80.099999999999994" customHeight="1">
      <c r="A621" s="55"/>
      <c r="B621" s="55"/>
      <c r="C621" s="55"/>
      <c r="D621" s="55"/>
      <c r="E621" s="55"/>
      <c r="F621" s="87"/>
      <c r="G621" s="55"/>
      <c r="H621" s="87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</row>
    <row r="622" spans="1:29" ht="80.099999999999994" customHeight="1">
      <c r="A622" s="55"/>
      <c r="B622" s="55"/>
      <c r="C622" s="55"/>
      <c r="D622" s="55"/>
      <c r="E622" s="55"/>
      <c r="F622" s="87"/>
      <c r="G622" s="55"/>
      <c r="H622" s="87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</row>
    <row r="623" spans="1:29" ht="80.099999999999994" customHeight="1">
      <c r="A623" s="55"/>
      <c r="B623" s="55"/>
      <c r="C623" s="55"/>
      <c r="D623" s="55"/>
      <c r="E623" s="55"/>
      <c r="F623" s="87"/>
      <c r="G623" s="55"/>
      <c r="H623" s="87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</row>
    <row r="624" spans="1:29" ht="80.099999999999994" customHeight="1">
      <c r="A624" s="55"/>
      <c r="B624" s="55"/>
      <c r="C624" s="55"/>
      <c r="D624" s="55"/>
      <c r="E624" s="55"/>
      <c r="F624" s="87"/>
      <c r="G624" s="55"/>
      <c r="H624" s="87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</row>
    <row r="625" spans="1:29" ht="80.099999999999994" customHeight="1">
      <c r="A625" s="55"/>
      <c r="B625" s="55"/>
      <c r="C625" s="55"/>
      <c r="D625" s="55"/>
      <c r="E625" s="55"/>
      <c r="F625" s="87"/>
      <c r="G625" s="55"/>
      <c r="H625" s="87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</row>
    <row r="626" spans="1:29" ht="80.099999999999994" customHeight="1">
      <c r="A626" s="55"/>
      <c r="B626" s="55"/>
      <c r="C626" s="55"/>
      <c r="D626" s="55"/>
      <c r="E626" s="55"/>
      <c r="F626" s="87"/>
      <c r="G626" s="55"/>
      <c r="H626" s="87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</row>
    <row r="627" spans="1:29" ht="80.099999999999994" customHeight="1">
      <c r="A627" s="55"/>
      <c r="B627" s="55"/>
      <c r="C627" s="55"/>
      <c r="D627" s="55"/>
      <c r="E627" s="55"/>
      <c r="F627" s="87"/>
      <c r="G627" s="55"/>
      <c r="H627" s="87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</row>
    <row r="628" spans="1:29" ht="80.099999999999994" customHeight="1">
      <c r="A628" s="55"/>
      <c r="B628" s="55"/>
      <c r="C628" s="55"/>
      <c r="D628" s="55"/>
      <c r="E628" s="55"/>
      <c r="F628" s="87"/>
      <c r="G628" s="55"/>
      <c r="H628" s="87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</row>
    <row r="629" spans="1:29" ht="80.099999999999994" customHeight="1">
      <c r="A629" s="55"/>
      <c r="B629" s="55"/>
      <c r="C629" s="55"/>
      <c r="D629" s="55"/>
      <c r="E629" s="55"/>
      <c r="F629" s="87"/>
      <c r="G629" s="55"/>
      <c r="H629" s="87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</row>
    <row r="630" spans="1:29" ht="80.099999999999994" customHeight="1">
      <c r="A630" s="55"/>
      <c r="B630" s="55"/>
      <c r="C630" s="55"/>
      <c r="D630" s="55"/>
      <c r="E630" s="55"/>
      <c r="F630" s="87"/>
      <c r="G630" s="55"/>
      <c r="H630" s="87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</row>
    <row r="631" spans="1:29" ht="80.099999999999994" customHeight="1">
      <c r="A631" s="55"/>
      <c r="B631" s="55"/>
      <c r="C631" s="55"/>
      <c r="D631" s="55"/>
      <c r="E631" s="55"/>
      <c r="F631" s="87"/>
      <c r="G631" s="55"/>
      <c r="H631" s="87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</row>
    <row r="632" spans="1:29" ht="80.099999999999994" customHeight="1">
      <c r="A632" s="55"/>
      <c r="B632" s="55"/>
      <c r="C632" s="55"/>
      <c r="D632" s="55"/>
      <c r="E632" s="55"/>
      <c r="F632" s="87"/>
      <c r="G632" s="55"/>
      <c r="H632" s="87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</row>
    <row r="633" spans="1:29" ht="80.099999999999994" customHeight="1">
      <c r="A633" s="55"/>
      <c r="B633" s="55"/>
      <c r="C633" s="55"/>
      <c r="D633" s="55"/>
      <c r="E633" s="55"/>
      <c r="F633" s="87"/>
      <c r="G633" s="55"/>
      <c r="H633" s="87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</row>
    <row r="634" spans="1:29" ht="80.099999999999994" customHeight="1">
      <c r="A634" s="55"/>
      <c r="B634" s="55"/>
      <c r="C634" s="55"/>
      <c r="D634" s="55"/>
      <c r="E634" s="55"/>
      <c r="F634" s="87"/>
      <c r="G634" s="55"/>
      <c r="H634" s="87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</row>
    <row r="635" spans="1:29" ht="80.099999999999994" customHeight="1">
      <c r="A635" s="55"/>
      <c r="B635" s="55"/>
      <c r="C635" s="55"/>
      <c r="D635" s="55"/>
      <c r="E635" s="55"/>
      <c r="F635" s="87"/>
      <c r="G635" s="55"/>
      <c r="H635" s="87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</row>
    <row r="636" spans="1:29" ht="80.099999999999994" customHeight="1">
      <c r="A636" s="55"/>
      <c r="B636" s="55"/>
      <c r="C636" s="55"/>
      <c r="D636" s="55"/>
      <c r="E636" s="55"/>
      <c r="F636" s="87"/>
      <c r="G636" s="55"/>
      <c r="H636" s="87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</row>
    <row r="637" spans="1:29" ht="80.099999999999994" customHeight="1">
      <c r="A637" s="55"/>
      <c r="B637" s="55"/>
      <c r="C637" s="55"/>
      <c r="D637" s="55"/>
      <c r="E637" s="55"/>
      <c r="F637" s="87"/>
      <c r="G637" s="55"/>
      <c r="H637" s="87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</row>
    <row r="638" spans="1:29" ht="80.099999999999994" customHeight="1">
      <c r="A638" s="55"/>
      <c r="B638" s="55"/>
      <c r="C638" s="55"/>
      <c r="D638" s="55"/>
      <c r="E638" s="55"/>
      <c r="F638" s="87"/>
      <c r="G638" s="55"/>
      <c r="H638" s="87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</row>
    <row r="639" spans="1:29" ht="80.099999999999994" customHeight="1">
      <c r="A639" s="55"/>
      <c r="B639" s="55"/>
      <c r="C639" s="55"/>
      <c r="D639" s="55"/>
      <c r="E639" s="55"/>
      <c r="F639" s="87"/>
      <c r="G639" s="55"/>
      <c r="H639" s="87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</row>
    <row r="640" spans="1:29" ht="80.099999999999994" customHeight="1">
      <c r="A640" s="55"/>
      <c r="B640" s="55"/>
      <c r="C640" s="55"/>
      <c r="D640" s="55"/>
      <c r="E640" s="55"/>
      <c r="F640" s="87"/>
      <c r="G640" s="55"/>
      <c r="H640" s="87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</row>
    <row r="641" spans="1:29" ht="80.099999999999994" customHeight="1">
      <c r="A641" s="55"/>
      <c r="B641" s="55"/>
      <c r="C641" s="55"/>
      <c r="D641" s="55"/>
      <c r="E641" s="55"/>
      <c r="F641" s="87"/>
      <c r="G641" s="55"/>
      <c r="H641" s="87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</row>
    <row r="642" spans="1:29" ht="80.099999999999994" customHeight="1">
      <c r="A642" s="55"/>
      <c r="B642" s="55"/>
      <c r="C642" s="55"/>
      <c r="D642" s="55"/>
      <c r="E642" s="55"/>
      <c r="F642" s="87"/>
      <c r="G642" s="55"/>
      <c r="H642" s="87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</row>
    <row r="643" spans="1:29" ht="80.099999999999994" customHeight="1">
      <c r="A643" s="55"/>
      <c r="B643" s="55"/>
      <c r="C643" s="55"/>
      <c r="D643" s="55"/>
      <c r="E643" s="55"/>
      <c r="F643" s="87"/>
      <c r="G643" s="55"/>
      <c r="H643" s="87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</row>
    <row r="644" spans="1:29" ht="80.099999999999994" customHeight="1">
      <c r="A644" s="55"/>
      <c r="B644" s="55"/>
      <c r="C644" s="55"/>
      <c r="D644" s="55"/>
      <c r="E644" s="55"/>
      <c r="F644" s="87"/>
      <c r="G644" s="55"/>
      <c r="H644" s="87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</row>
    <row r="645" spans="1:29" ht="80.099999999999994" customHeight="1">
      <c r="A645" s="55"/>
      <c r="B645" s="55"/>
      <c r="C645" s="55"/>
      <c r="D645" s="55"/>
      <c r="E645" s="55"/>
      <c r="F645" s="87"/>
      <c r="G645" s="55"/>
      <c r="H645" s="87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</row>
    <row r="646" spans="1:29" ht="80.099999999999994" customHeight="1">
      <c r="A646" s="55"/>
      <c r="B646" s="55"/>
      <c r="C646" s="55"/>
      <c r="D646" s="55"/>
      <c r="E646" s="55"/>
      <c r="F646" s="87"/>
      <c r="G646" s="55"/>
      <c r="H646" s="87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</row>
    <row r="647" spans="1:29" ht="80.099999999999994" customHeight="1">
      <c r="A647" s="55"/>
      <c r="B647" s="55"/>
      <c r="C647" s="55"/>
      <c r="D647" s="55"/>
      <c r="E647" s="55"/>
      <c r="F647" s="87"/>
      <c r="G647" s="55"/>
      <c r="H647" s="87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</row>
    <row r="648" spans="1:29" ht="80.099999999999994" customHeight="1">
      <c r="A648" s="55"/>
      <c r="B648" s="55"/>
      <c r="C648" s="55"/>
      <c r="D648" s="55"/>
      <c r="E648" s="55"/>
      <c r="F648" s="87"/>
      <c r="G648" s="55"/>
      <c r="H648" s="87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</row>
    <row r="649" spans="1:29" ht="80.099999999999994" customHeight="1">
      <c r="A649" s="55"/>
      <c r="B649" s="55"/>
      <c r="C649" s="55"/>
      <c r="D649" s="55"/>
      <c r="E649" s="55"/>
      <c r="F649" s="87"/>
      <c r="G649" s="55"/>
      <c r="H649" s="87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</row>
    <row r="650" spans="1:29" ht="80.099999999999994" customHeight="1">
      <c r="A650" s="55"/>
      <c r="B650" s="55"/>
      <c r="C650" s="55"/>
      <c r="D650" s="55"/>
      <c r="E650" s="55"/>
      <c r="F650" s="87"/>
      <c r="G650" s="55"/>
      <c r="H650" s="87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</row>
    <row r="651" spans="1:29" ht="80.099999999999994" customHeight="1">
      <c r="A651" s="55"/>
      <c r="B651" s="55"/>
      <c r="C651" s="55"/>
      <c r="D651" s="55"/>
      <c r="E651" s="55"/>
      <c r="F651" s="87"/>
      <c r="G651" s="55"/>
      <c r="H651" s="87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</row>
    <row r="652" spans="1:29" ht="80.099999999999994" customHeight="1">
      <c r="A652" s="55"/>
      <c r="B652" s="55"/>
      <c r="C652" s="55"/>
      <c r="D652" s="55"/>
      <c r="E652" s="55"/>
      <c r="F652" s="87"/>
      <c r="G652" s="55"/>
      <c r="H652" s="87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</row>
    <row r="653" spans="1:29" ht="80.099999999999994" customHeight="1">
      <c r="A653" s="55"/>
      <c r="B653" s="55"/>
      <c r="C653" s="55"/>
      <c r="D653" s="55"/>
      <c r="E653" s="55"/>
      <c r="F653" s="87"/>
      <c r="G653" s="55"/>
      <c r="H653" s="87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</row>
    <row r="654" spans="1:29" ht="80.099999999999994" customHeight="1">
      <c r="A654" s="55"/>
      <c r="B654" s="55"/>
      <c r="C654" s="55"/>
      <c r="D654" s="55"/>
      <c r="E654" s="55"/>
      <c r="F654" s="87"/>
      <c r="G654" s="55"/>
      <c r="H654" s="87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</row>
    <row r="655" spans="1:29" ht="80.099999999999994" customHeight="1">
      <c r="A655" s="55"/>
      <c r="B655" s="55"/>
      <c r="C655" s="55"/>
      <c r="D655" s="55"/>
      <c r="E655" s="55"/>
      <c r="F655" s="87"/>
      <c r="G655" s="55"/>
      <c r="H655" s="87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</row>
    <row r="656" spans="1:29" ht="80.099999999999994" customHeight="1">
      <c r="A656" s="55"/>
      <c r="B656" s="55"/>
      <c r="C656" s="55"/>
      <c r="D656" s="55"/>
      <c r="E656" s="55"/>
      <c r="F656" s="87"/>
      <c r="G656" s="55"/>
      <c r="H656" s="87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</row>
    <row r="657" spans="1:29" ht="80.099999999999994" customHeight="1">
      <c r="A657" s="55"/>
      <c r="B657" s="55"/>
      <c r="C657" s="55"/>
      <c r="D657" s="55"/>
      <c r="E657" s="55"/>
      <c r="F657" s="87"/>
      <c r="G657" s="55"/>
      <c r="H657" s="87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</row>
    <row r="658" spans="1:29" ht="80.099999999999994" customHeight="1">
      <c r="A658" s="55"/>
      <c r="B658" s="55"/>
      <c r="C658" s="55"/>
      <c r="D658" s="55"/>
      <c r="E658" s="55"/>
      <c r="F658" s="87"/>
      <c r="G658" s="55"/>
      <c r="H658" s="87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</row>
    <row r="659" spans="1:29" ht="80.099999999999994" customHeight="1">
      <c r="A659" s="55"/>
      <c r="B659" s="55"/>
      <c r="C659" s="55"/>
      <c r="D659" s="55"/>
      <c r="E659" s="55"/>
      <c r="F659" s="87"/>
      <c r="G659" s="55"/>
      <c r="H659" s="87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</row>
    <row r="660" spans="1:29" ht="80.099999999999994" customHeight="1">
      <c r="A660" s="55"/>
      <c r="B660" s="55"/>
      <c r="C660" s="55"/>
      <c r="D660" s="55"/>
      <c r="E660" s="55"/>
      <c r="F660" s="87"/>
      <c r="G660" s="55"/>
      <c r="H660" s="87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</row>
    <row r="661" spans="1:29" ht="80.099999999999994" customHeight="1">
      <c r="A661" s="55"/>
      <c r="B661" s="55"/>
      <c r="C661" s="55"/>
      <c r="D661" s="55"/>
      <c r="E661" s="55"/>
      <c r="F661" s="87"/>
      <c r="G661" s="55"/>
      <c r="H661" s="87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</row>
    <row r="662" spans="1:29" ht="80.099999999999994" customHeight="1">
      <c r="A662" s="55"/>
      <c r="B662" s="55"/>
      <c r="C662" s="55"/>
      <c r="D662" s="55"/>
      <c r="E662" s="55"/>
      <c r="F662" s="87"/>
      <c r="G662" s="55"/>
      <c r="H662" s="87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</row>
    <row r="663" spans="1:29" ht="80.099999999999994" customHeight="1">
      <c r="A663" s="55"/>
      <c r="B663" s="55"/>
      <c r="C663" s="55"/>
      <c r="D663" s="55"/>
      <c r="E663" s="55"/>
      <c r="F663" s="87"/>
      <c r="G663" s="55"/>
      <c r="H663" s="87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</row>
    <row r="664" spans="1:29" ht="80.099999999999994" customHeight="1">
      <c r="A664" s="55"/>
      <c r="B664" s="55"/>
      <c r="C664" s="55"/>
      <c r="D664" s="55"/>
      <c r="E664" s="55"/>
      <c r="F664" s="87"/>
      <c r="G664" s="55"/>
      <c r="H664" s="87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</row>
    <row r="665" spans="1:29" ht="80.099999999999994" customHeight="1">
      <c r="A665" s="55"/>
      <c r="B665" s="55"/>
      <c r="C665" s="55"/>
      <c r="D665" s="55"/>
      <c r="E665" s="55"/>
      <c r="F665" s="87"/>
      <c r="G665" s="55"/>
      <c r="H665" s="87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</row>
    <row r="666" spans="1:29" ht="80.099999999999994" customHeight="1">
      <c r="A666" s="55"/>
      <c r="B666" s="55"/>
      <c r="C666" s="55"/>
      <c r="D666" s="55"/>
      <c r="E666" s="55"/>
      <c r="F666" s="87"/>
      <c r="G666" s="55"/>
      <c r="H666" s="87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</row>
    <row r="667" spans="1:29" ht="80.099999999999994" customHeight="1">
      <c r="A667" s="55"/>
      <c r="B667" s="55"/>
      <c r="C667" s="55"/>
      <c r="D667" s="55"/>
      <c r="E667" s="55"/>
      <c r="F667" s="87"/>
      <c r="G667" s="55"/>
      <c r="H667" s="87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</row>
    <row r="668" spans="1:29" ht="80.099999999999994" customHeight="1">
      <c r="A668" s="55"/>
      <c r="B668" s="55"/>
      <c r="C668" s="55"/>
      <c r="D668" s="55"/>
      <c r="E668" s="55"/>
      <c r="F668" s="87"/>
      <c r="G668" s="55"/>
      <c r="H668" s="87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</row>
    <row r="669" spans="1:29" ht="80.099999999999994" customHeight="1">
      <c r="A669" s="55"/>
      <c r="B669" s="55"/>
      <c r="C669" s="55"/>
      <c r="D669" s="55"/>
      <c r="E669" s="55"/>
      <c r="F669" s="87"/>
      <c r="G669" s="55"/>
      <c r="H669" s="87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</row>
    <row r="670" spans="1:29" ht="80.099999999999994" customHeight="1">
      <c r="A670" s="55"/>
      <c r="B670" s="55"/>
      <c r="C670" s="55"/>
      <c r="D670" s="55"/>
      <c r="E670" s="55"/>
      <c r="F670" s="87"/>
      <c r="G670" s="55"/>
      <c r="H670" s="87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</row>
    <row r="671" spans="1:29" ht="80.099999999999994" customHeight="1">
      <c r="A671" s="55"/>
      <c r="B671" s="55"/>
      <c r="C671" s="55"/>
      <c r="D671" s="55"/>
      <c r="E671" s="55"/>
      <c r="F671" s="87"/>
      <c r="G671" s="55"/>
      <c r="H671" s="87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</row>
    <row r="672" spans="1:29" ht="80.099999999999994" customHeight="1">
      <c r="A672" s="55"/>
      <c r="B672" s="55"/>
      <c r="C672" s="55"/>
      <c r="D672" s="55"/>
      <c r="E672" s="55"/>
      <c r="F672" s="87"/>
      <c r="G672" s="55"/>
      <c r="H672" s="87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</row>
    <row r="673" spans="1:29" ht="80.099999999999994" customHeight="1">
      <c r="A673" s="55"/>
      <c r="B673" s="55"/>
      <c r="C673" s="55"/>
      <c r="D673" s="55"/>
      <c r="E673" s="55"/>
      <c r="F673" s="87"/>
      <c r="G673" s="55"/>
      <c r="H673" s="87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</row>
    <row r="674" spans="1:29" ht="80.099999999999994" customHeight="1">
      <c r="A674" s="55"/>
      <c r="B674" s="55"/>
      <c r="C674" s="55"/>
      <c r="D674" s="55"/>
      <c r="E674" s="55"/>
      <c r="F674" s="87"/>
      <c r="G674" s="55"/>
      <c r="H674" s="87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</row>
    <row r="675" spans="1:29" ht="80.099999999999994" customHeight="1">
      <c r="A675" s="55"/>
      <c r="B675" s="55"/>
      <c r="C675" s="55"/>
      <c r="D675" s="55"/>
      <c r="E675" s="55"/>
      <c r="F675" s="87"/>
      <c r="G675" s="55"/>
      <c r="H675" s="87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</row>
    <row r="676" spans="1:29" ht="80.099999999999994" customHeight="1">
      <c r="A676" s="55"/>
      <c r="B676" s="55"/>
      <c r="C676" s="55"/>
      <c r="D676" s="55"/>
      <c r="E676" s="55"/>
      <c r="F676" s="87"/>
      <c r="G676" s="55"/>
      <c r="H676" s="87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</row>
    <row r="677" spans="1:29" ht="80.099999999999994" customHeight="1">
      <c r="A677" s="55"/>
      <c r="B677" s="55"/>
      <c r="C677" s="55"/>
      <c r="D677" s="55"/>
      <c r="E677" s="55"/>
      <c r="F677" s="87"/>
      <c r="G677" s="55"/>
      <c r="H677" s="87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</row>
    <row r="678" spans="1:29" ht="80.099999999999994" customHeight="1">
      <c r="A678" s="55"/>
      <c r="B678" s="55"/>
      <c r="C678" s="55"/>
      <c r="D678" s="55"/>
      <c r="E678" s="55"/>
      <c r="F678" s="87"/>
      <c r="G678" s="55"/>
      <c r="H678" s="87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</row>
    <row r="679" spans="1:29" ht="80.099999999999994" customHeight="1">
      <c r="A679" s="55"/>
      <c r="B679" s="55"/>
      <c r="C679" s="55"/>
      <c r="D679" s="55"/>
      <c r="E679" s="55"/>
      <c r="F679" s="87"/>
      <c r="G679" s="55"/>
      <c r="H679" s="87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</row>
    <row r="680" spans="1:29" ht="80.099999999999994" customHeight="1">
      <c r="A680" s="55"/>
      <c r="B680" s="55"/>
      <c r="C680" s="55"/>
      <c r="D680" s="55"/>
      <c r="E680" s="55"/>
      <c r="F680" s="87"/>
      <c r="G680" s="55"/>
      <c r="H680" s="87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</row>
    <row r="681" spans="1:29" ht="80.099999999999994" customHeight="1">
      <c r="A681" s="55"/>
      <c r="B681" s="55"/>
      <c r="C681" s="55"/>
      <c r="D681" s="55"/>
      <c r="E681" s="55"/>
      <c r="F681" s="87"/>
      <c r="G681" s="55"/>
      <c r="H681" s="87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</row>
    <row r="682" spans="1:29" ht="80.099999999999994" customHeight="1">
      <c r="A682" s="55"/>
      <c r="B682" s="55"/>
      <c r="C682" s="55"/>
      <c r="D682" s="55"/>
      <c r="E682" s="55"/>
      <c r="F682" s="87"/>
      <c r="G682" s="55"/>
      <c r="H682" s="87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</row>
    <row r="683" spans="1:29" ht="80.099999999999994" customHeight="1">
      <c r="A683" s="55"/>
      <c r="B683" s="55"/>
      <c r="C683" s="55"/>
      <c r="D683" s="55"/>
      <c r="E683" s="55"/>
      <c r="F683" s="87"/>
      <c r="G683" s="55"/>
      <c r="H683" s="87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</row>
    <row r="684" spans="1:29" ht="80.099999999999994" customHeight="1">
      <c r="A684" s="55"/>
      <c r="B684" s="55"/>
      <c r="C684" s="55"/>
      <c r="D684" s="55"/>
      <c r="E684" s="55"/>
      <c r="F684" s="87"/>
      <c r="G684" s="55"/>
      <c r="H684" s="87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</row>
    <row r="685" spans="1:29" ht="80.099999999999994" customHeight="1">
      <c r="A685" s="55"/>
      <c r="B685" s="55"/>
      <c r="C685" s="55"/>
      <c r="D685" s="55"/>
      <c r="E685" s="55"/>
      <c r="F685" s="87"/>
      <c r="G685" s="55"/>
      <c r="H685" s="87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</row>
    <row r="686" spans="1:29" ht="80.099999999999994" customHeight="1">
      <c r="A686" s="55"/>
      <c r="B686" s="55"/>
      <c r="C686" s="55"/>
      <c r="D686" s="55"/>
      <c r="E686" s="55"/>
      <c r="F686" s="87"/>
      <c r="G686" s="55"/>
      <c r="H686" s="87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</row>
    <row r="687" spans="1:29" ht="80.099999999999994" customHeight="1">
      <c r="A687" s="55"/>
      <c r="B687" s="55"/>
      <c r="C687" s="55"/>
      <c r="D687" s="55"/>
      <c r="E687" s="55"/>
      <c r="F687" s="87"/>
      <c r="G687" s="55"/>
      <c r="H687" s="87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</row>
    <row r="688" spans="1:29" ht="80.099999999999994" customHeight="1">
      <c r="A688" s="55"/>
      <c r="B688" s="55"/>
      <c r="C688" s="55"/>
      <c r="D688" s="55"/>
      <c r="E688" s="55"/>
      <c r="F688" s="87"/>
      <c r="G688" s="55"/>
      <c r="H688" s="87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</row>
    <row r="689" spans="1:29" ht="80.099999999999994" customHeight="1">
      <c r="A689" s="55"/>
      <c r="B689" s="55"/>
      <c r="C689" s="55"/>
      <c r="D689" s="55"/>
      <c r="E689" s="55"/>
      <c r="F689" s="87"/>
      <c r="G689" s="55"/>
      <c r="H689" s="87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</row>
    <row r="690" spans="1:29" ht="80.099999999999994" customHeight="1">
      <c r="A690" s="55"/>
      <c r="B690" s="55"/>
      <c r="C690" s="55"/>
      <c r="D690" s="55"/>
      <c r="E690" s="55"/>
      <c r="F690" s="87"/>
      <c r="G690" s="55"/>
      <c r="H690" s="87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</row>
    <row r="691" spans="1:29" ht="80.099999999999994" customHeight="1">
      <c r="A691" s="55"/>
      <c r="B691" s="55"/>
      <c r="C691" s="55"/>
      <c r="D691" s="55"/>
      <c r="E691" s="55"/>
      <c r="F691" s="87"/>
      <c r="G691" s="55"/>
      <c r="H691" s="87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</row>
    <row r="692" spans="1:29" ht="80.099999999999994" customHeight="1">
      <c r="A692" s="55"/>
      <c r="B692" s="55"/>
      <c r="C692" s="55"/>
      <c r="D692" s="55"/>
      <c r="E692" s="55"/>
      <c r="F692" s="87"/>
      <c r="G692" s="55"/>
      <c r="H692" s="87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</row>
    <row r="693" spans="1:29" ht="80.099999999999994" customHeight="1">
      <c r="A693" s="55"/>
      <c r="B693" s="55"/>
      <c r="C693" s="55"/>
      <c r="D693" s="55"/>
      <c r="E693" s="55"/>
      <c r="F693" s="87"/>
      <c r="G693" s="55"/>
      <c r="H693" s="87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</row>
    <row r="694" spans="1:29" ht="80.099999999999994" customHeight="1">
      <c r="A694" s="55"/>
      <c r="B694" s="55"/>
      <c r="C694" s="55"/>
      <c r="D694" s="55"/>
      <c r="E694" s="55"/>
      <c r="F694" s="87"/>
      <c r="G694" s="55"/>
      <c r="H694" s="87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</row>
    <row r="695" spans="1:29" ht="80.099999999999994" customHeight="1">
      <c r="A695" s="55"/>
      <c r="B695" s="55"/>
      <c r="C695" s="55"/>
      <c r="D695" s="55"/>
      <c r="E695" s="55"/>
      <c r="F695" s="87"/>
      <c r="G695" s="55"/>
      <c r="H695" s="87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</row>
    <row r="696" spans="1:29" ht="80.099999999999994" customHeight="1">
      <c r="A696" s="55"/>
      <c r="B696" s="55"/>
      <c r="C696" s="55"/>
      <c r="D696" s="55"/>
      <c r="E696" s="55"/>
      <c r="F696" s="87"/>
      <c r="G696" s="55"/>
      <c r="H696" s="87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</row>
    <row r="697" spans="1:29" ht="80.099999999999994" customHeight="1">
      <c r="A697" s="55"/>
      <c r="B697" s="55"/>
      <c r="C697" s="55"/>
      <c r="D697" s="55"/>
      <c r="E697" s="55"/>
      <c r="F697" s="87"/>
      <c r="G697" s="55"/>
      <c r="H697" s="87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</row>
    <row r="698" spans="1:29" ht="80.099999999999994" customHeight="1">
      <c r="A698" s="55"/>
      <c r="B698" s="55"/>
      <c r="C698" s="55"/>
      <c r="D698" s="55"/>
      <c r="E698" s="55"/>
      <c r="F698" s="87"/>
      <c r="G698" s="55"/>
      <c r="H698" s="87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</row>
    <row r="699" spans="1:29" ht="80.099999999999994" customHeight="1">
      <c r="A699" s="55"/>
      <c r="B699" s="55"/>
      <c r="C699" s="55"/>
      <c r="D699" s="55"/>
      <c r="E699" s="55"/>
      <c r="F699" s="87"/>
      <c r="G699" s="55"/>
      <c r="H699" s="87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</row>
    <row r="700" spans="1:29" ht="80.099999999999994" customHeight="1">
      <c r="A700" s="55"/>
      <c r="B700" s="55"/>
      <c r="C700" s="55"/>
      <c r="D700" s="55"/>
      <c r="E700" s="55"/>
      <c r="F700" s="87"/>
      <c r="G700" s="55"/>
      <c r="H700" s="87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</row>
    <row r="701" spans="1:29" ht="80.099999999999994" customHeight="1">
      <c r="A701" s="55"/>
      <c r="B701" s="55"/>
      <c r="C701" s="55"/>
      <c r="D701" s="55"/>
      <c r="E701" s="55"/>
      <c r="F701" s="87"/>
      <c r="G701" s="55"/>
      <c r="H701" s="87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</row>
    <row r="702" spans="1:29" ht="80.099999999999994" customHeight="1">
      <c r="A702" s="55"/>
      <c r="B702" s="55"/>
      <c r="C702" s="55"/>
      <c r="D702" s="55"/>
      <c r="E702" s="55"/>
      <c r="F702" s="87"/>
      <c r="G702" s="55"/>
      <c r="H702" s="87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</row>
    <row r="703" spans="1:29" ht="80.099999999999994" customHeight="1">
      <c r="A703" s="55"/>
      <c r="B703" s="55"/>
      <c r="C703" s="55"/>
      <c r="D703" s="55"/>
      <c r="E703" s="55"/>
      <c r="F703" s="87"/>
      <c r="G703" s="55"/>
      <c r="H703" s="87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</row>
    <row r="704" spans="1:29" ht="80.099999999999994" customHeight="1">
      <c r="A704" s="55"/>
      <c r="B704" s="55"/>
      <c r="C704" s="55"/>
      <c r="D704" s="55"/>
      <c r="E704" s="55"/>
      <c r="F704" s="87"/>
      <c r="G704" s="55"/>
      <c r="H704" s="87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</row>
    <row r="705" spans="1:29" ht="80.099999999999994" customHeight="1">
      <c r="A705" s="55"/>
      <c r="B705" s="55"/>
      <c r="C705" s="55"/>
      <c r="D705" s="55"/>
      <c r="E705" s="55"/>
      <c r="F705" s="87"/>
      <c r="G705" s="55"/>
      <c r="H705" s="87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</row>
    <row r="706" spans="1:29" ht="80.099999999999994" customHeight="1">
      <c r="A706" s="55"/>
      <c r="B706" s="55"/>
      <c r="C706" s="55"/>
      <c r="D706" s="55"/>
      <c r="E706" s="55"/>
      <c r="F706" s="87"/>
      <c r="G706" s="55"/>
      <c r="H706" s="87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</row>
    <row r="707" spans="1:29" ht="80.099999999999994" customHeight="1">
      <c r="A707" s="55"/>
      <c r="B707" s="55"/>
      <c r="C707" s="55"/>
      <c r="D707" s="55"/>
      <c r="E707" s="55"/>
      <c r="F707" s="87"/>
      <c r="G707" s="55"/>
      <c r="H707" s="87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</row>
    <row r="708" spans="1:29" ht="80.099999999999994" customHeight="1">
      <c r="A708" s="55"/>
      <c r="B708" s="55"/>
      <c r="C708" s="55"/>
      <c r="D708" s="55"/>
      <c r="E708" s="55"/>
      <c r="F708" s="87"/>
      <c r="G708" s="55"/>
      <c r="H708" s="87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</row>
    <row r="709" spans="1:29" ht="80.099999999999994" customHeight="1">
      <c r="A709" s="55"/>
      <c r="B709" s="55"/>
      <c r="C709" s="55"/>
      <c r="D709" s="55"/>
      <c r="E709" s="55"/>
      <c r="F709" s="87"/>
      <c r="G709" s="55"/>
      <c r="H709" s="87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</row>
    <row r="710" spans="1:29" ht="80.099999999999994" customHeight="1">
      <c r="A710" s="55"/>
      <c r="B710" s="55"/>
      <c r="C710" s="55"/>
      <c r="D710" s="55"/>
      <c r="E710" s="55"/>
      <c r="F710" s="87"/>
      <c r="G710" s="55"/>
      <c r="H710" s="87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</row>
    <row r="711" spans="1:29" ht="80.099999999999994" customHeight="1">
      <c r="A711" s="55"/>
      <c r="B711" s="55"/>
      <c r="C711" s="55"/>
      <c r="D711" s="55"/>
      <c r="E711" s="55"/>
      <c r="F711" s="87"/>
      <c r="G711" s="55"/>
      <c r="H711" s="87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</row>
    <row r="712" spans="1:29" ht="80.099999999999994" customHeight="1">
      <c r="A712" s="55"/>
      <c r="B712" s="55"/>
      <c r="C712" s="55"/>
      <c r="D712" s="55"/>
      <c r="E712" s="55"/>
      <c r="F712" s="87"/>
      <c r="G712" s="55"/>
      <c r="H712" s="87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</row>
    <row r="713" spans="1:29" ht="80.099999999999994" customHeight="1">
      <c r="A713" s="55"/>
      <c r="B713" s="55"/>
      <c r="C713" s="55"/>
      <c r="D713" s="55"/>
      <c r="E713" s="55"/>
      <c r="F713" s="87"/>
      <c r="G713" s="55"/>
      <c r="H713" s="87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</row>
    <row r="714" spans="1:29" ht="80.099999999999994" customHeight="1">
      <c r="A714" s="55"/>
      <c r="B714" s="55"/>
      <c r="C714" s="55"/>
      <c r="D714" s="55"/>
      <c r="E714" s="55"/>
      <c r="F714" s="87"/>
      <c r="G714" s="55"/>
      <c r="H714" s="87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</row>
    <row r="715" spans="1:29" ht="80.099999999999994" customHeight="1">
      <c r="A715" s="55"/>
      <c r="B715" s="55"/>
      <c r="C715" s="55"/>
      <c r="D715" s="55"/>
      <c r="E715" s="55"/>
      <c r="F715" s="87"/>
      <c r="G715" s="55"/>
      <c r="H715" s="87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</row>
    <row r="716" spans="1:29" ht="80.099999999999994" customHeight="1">
      <c r="A716" s="55"/>
      <c r="B716" s="55"/>
      <c r="C716" s="55"/>
      <c r="D716" s="55"/>
      <c r="E716" s="55"/>
      <c r="F716" s="87"/>
      <c r="G716" s="55"/>
      <c r="H716" s="87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</row>
    <row r="717" spans="1:29" ht="80.099999999999994" customHeight="1">
      <c r="A717" s="55"/>
      <c r="B717" s="55"/>
      <c r="C717" s="55"/>
      <c r="D717" s="55"/>
      <c r="E717" s="55"/>
      <c r="F717" s="87"/>
      <c r="G717" s="55"/>
      <c r="H717" s="87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</row>
    <row r="718" spans="1:29" ht="80.099999999999994" customHeight="1">
      <c r="A718" s="55"/>
      <c r="B718" s="55"/>
      <c r="C718" s="55"/>
      <c r="D718" s="55"/>
      <c r="E718" s="55"/>
      <c r="F718" s="87"/>
      <c r="G718" s="55"/>
      <c r="H718" s="87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</row>
    <row r="719" spans="1:29" ht="80.099999999999994" customHeight="1">
      <c r="A719" s="55"/>
      <c r="B719" s="55"/>
      <c r="C719" s="55"/>
      <c r="D719" s="55"/>
      <c r="E719" s="55"/>
      <c r="F719" s="87"/>
      <c r="G719" s="55"/>
      <c r="H719" s="87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</row>
    <row r="720" spans="1:29" ht="80.099999999999994" customHeight="1">
      <c r="A720" s="55"/>
      <c r="B720" s="55"/>
      <c r="C720" s="55"/>
      <c r="D720" s="55"/>
      <c r="E720" s="55"/>
      <c r="F720" s="87"/>
      <c r="G720" s="55"/>
      <c r="H720" s="87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</row>
    <row r="721" spans="1:29" ht="80.099999999999994" customHeight="1">
      <c r="A721" s="55"/>
      <c r="B721" s="55"/>
      <c r="C721" s="55"/>
      <c r="D721" s="55"/>
      <c r="E721" s="55"/>
      <c r="F721" s="87"/>
      <c r="G721" s="55"/>
      <c r="H721" s="87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</row>
    <row r="722" spans="1:29" ht="80.099999999999994" customHeight="1">
      <c r="A722" s="55"/>
      <c r="B722" s="55"/>
      <c r="C722" s="55"/>
      <c r="D722" s="55"/>
      <c r="E722" s="55"/>
      <c r="F722" s="87"/>
      <c r="G722" s="55"/>
      <c r="H722" s="87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</row>
    <row r="723" spans="1:29" ht="80.099999999999994" customHeight="1">
      <c r="A723" s="55"/>
      <c r="B723" s="55"/>
      <c r="C723" s="55"/>
      <c r="D723" s="55"/>
      <c r="E723" s="55"/>
      <c r="F723" s="87"/>
      <c r="G723" s="55"/>
      <c r="H723" s="87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</row>
    <row r="724" spans="1:29" ht="80.099999999999994" customHeight="1">
      <c r="A724" s="55"/>
      <c r="B724" s="55"/>
      <c r="C724" s="55"/>
      <c r="D724" s="55"/>
      <c r="E724" s="55"/>
      <c r="F724" s="87"/>
      <c r="G724" s="55"/>
      <c r="H724" s="87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</row>
    <row r="725" spans="1:29" ht="80.099999999999994" customHeight="1">
      <c r="A725" s="55"/>
      <c r="B725" s="55"/>
      <c r="C725" s="55"/>
      <c r="D725" s="55"/>
      <c r="E725" s="55"/>
      <c r="F725" s="87"/>
      <c r="G725" s="55"/>
      <c r="H725" s="87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</row>
    <row r="726" spans="1:29" ht="80.099999999999994" customHeight="1">
      <c r="A726" s="55"/>
      <c r="B726" s="55"/>
      <c r="C726" s="55"/>
      <c r="D726" s="55"/>
      <c r="E726" s="55"/>
      <c r="F726" s="87"/>
      <c r="G726" s="55"/>
      <c r="H726" s="87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</row>
    <row r="727" spans="1:29" ht="80.099999999999994" customHeight="1">
      <c r="A727" s="55"/>
      <c r="B727" s="55"/>
      <c r="C727" s="55"/>
      <c r="D727" s="55"/>
      <c r="E727" s="55"/>
      <c r="F727" s="87"/>
      <c r="G727" s="55"/>
      <c r="H727" s="87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</row>
    <row r="728" spans="1:29" ht="80.099999999999994" customHeight="1">
      <c r="A728" s="55"/>
      <c r="B728" s="55"/>
      <c r="C728" s="55"/>
      <c r="D728" s="55"/>
      <c r="E728" s="55"/>
      <c r="F728" s="87"/>
      <c r="G728" s="55"/>
      <c r="H728" s="87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</row>
    <row r="729" spans="1:29" ht="80.099999999999994" customHeight="1">
      <c r="A729" s="55"/>
      <c r="B729" s="55"/>
      <c r="C729" s="55"/>
      <c r="D729" s="55"/>
      <c r="E729" s="55"/>
      <c r="F729" s="87"/>
      <c r="G729" s="55"/>
      <c r="H729" s="87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</row>
    <row r="730" spans="1:29" ht="80.099999999999994" customHeight="1">
      <c r="A730" s="55"/>
      <c r="B730" s="55"/>
      <c r="C730" s="55"/>
      <c r="D730" s="55"/>
      <c r="E730" s="55"/>
      <c r="F730" s="87"/>
      <c r="G730" s="55"/>
      <c r="H730" s="87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</row>
    <row r="731" spans="1:29" ht="80.099999999999994" customHeight="1">
      <c r="A731" s="55"/>
      <c r="B731" s="55"/>
      <c r="C731" s="55"/>
      <c r="D731" s="55"/>
      <c r="E731" s="55"/>
      <c r="F731" s="87"/>
      <c r="G731" s="55"/>
      <c r="H731" s="87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</row>
    <row r="732" spans="1:29" ht="80.099999999999994" customHeight="1">
      <c r="A732" s="55"/>
      <c r="B732" s="55"/>
      <c r="C732" s="55"/>
      <c r="D732" s="55"/>
      <c r="E732" s="55"/>
      <c r="F732" s="87"/>
      <c r="G732" s="55"/>
      <c r="H732" s="87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</row>
    <row r="733" spans="1:29" ht="80.099999999999994" customHeight="1">
      <c r="A733" s="55"/>
      <c r="B733" s="55"/>
      <c r="C733" s="55"/>
      <c r="D733" s="55"/>
      <c r="E733" s="55"/>
      <c r="F733" s="87"/>
      <c r="G733" s="55"/>
      <c r="H733" s="87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</row>
    <row r="734" spans="1:29" ht="80.099999999999994" customHeight="1">
      <c r="A734" s="55"/>
      <c r="B734" s="55"/>
      <c r="C734" s="55"/>
      <c r="D734" s="55"/>
      <c r="E734" s="55"/>
      <c r="F734" s="87"/>
      <c r="G734" s="55"/>
      <c r="H734" s="87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</row>
    <row r="735" spans="1:29" ht="80.099999999999994" customHeight="1">
      <c r="A735" s="55"/>
      <c r="B735" s="55"/>
      <c r="C735" s="55"/>
      <c r="D735" s="55"/>
      <c r="E735" s="55"/>
      <c r="F735" s="87"/>
      <c r="G735" s="55"/>
      <c r="H735" s="87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</row>
    <row r="736" spans="1:29" ht="80.099999999999994" customHeight="1">
      <c r="A736" s="55"/>
      <c r="B736" s="55"/>
      <c r="C736" s="55"/>
      <c r="D736" s="55"/>
      <c r="E736" s="55"/>
      <c r="F736" s="87"/>
      <c r="G736" s="55"/>
      <c r="H736" s="87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</row>
    <row r="737" spans="1:29" ht="80.099999999999994" customHeight="1">
      <c r="A737" s="55"/>
      <c r="B737" s="55"/>
      <c r="C737" s="55"/>
      <c r="D737" s="55"/>
      <c r="E737" s="55"/>
      <c r="F737" s="87"/>
      <c r="G737" s="55"/>
      <c r="H737" s="87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</row>
    <row r="738" spans="1:29" ht="80.099999999999994" customHeight="1">
      <c r="A738" s="55"/>
      <c r="B738" s="55"/>
      <c r="C738" s="55"/>
      <c r="D738" s="55"/>
      <c r="E738" s="55"/>
      <c r="F738" s="87"/>
      <c r="G738" s="55"/>
      <c r="H738" s="87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</row>
    <row r="739" spans="1:29" ht="80.099999999999994" customHeight="1">
      <c r="A739" s="55"/>
      <c r="B739" s="55"/>
      <c r="C739" s="55"/>
      <c r="D739" s="55"/>
      <c r="E739" s="55"/>
      <c r="F739" s="87"/>
      <c r="G739" s="55"/>
      <c r="H739" s="87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</row>
    <row r="740" spans="1:29" ht="80.099999999999994" customHeight="1">
      <c r="A740" s="55"/>
      <c r="B740" s="55"/>
      <c r="C740" s="55"/>
      <c r="D740" s="55"/>
      <c r="E740" s="55"/>
      <c r="F740" s="87"/>
      <c r="G740" s="55"/>
      <c r="H740" s="87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</row>
    <row r="741" spans="1:29" ht="80.099999999999994" customHeight="1">
      <c r="A741" s="55"/>
      <c r="B741" s="55"/>
      <c r="C741" s="55"/>
      <c r="D741" s="55"/>
      <c r="E741" s="55"/>
      <c r="F741" s="87"/>
      <c r="G741" s="55"/>
      <c r="H741" s="87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</row>
    <row r="742" spans="1:29" ht="80.099999999999994" customHeight="1">
      <c r="A742" s="55"/>
      <c r="B742" s="55"/>
      <c r="C742" s="55"/>
      <c r="D742" s="55"/>
      <c r="E742" s="55"/>
      <c r="F742" s="87"/>
      <c r="G742" s="55"/>
      <c r="H742" s="87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</row>
    <row r="743" spans="1:29" ht="80.099999999999994" customHeight="1">
      <c r="A743" s="55"/>
      <c r="B743" s="55"/>
      <c r="C743" s="55"/>
      <c r="D743" s="55"/>
      <c r="E743" s="55"/>
      <c r="F743" s="87"/>
      <c r="G743" s="55"/>
      <c r="H743" s="87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</row>
    <row r="744" spans="1:29" ht="80.099999999999994" customHeight="1">
      <c r="A744" s="55"/>
      <c r="B744" s="55"/>
      <c r="C744" s="55"/>
      <c r="D744" s="55"/>
      <c r="E744" s="55"/>
      <c r="F744" s="87"/>
      <c r="G744" s="55"/>
      <c r="H744" s="87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</row>
    <row r="745" spans="1:29" ht="80.099999999999994" customHeight="1">
      <c r="A745" s="55"/>
      <c r="B745" s="55"/>
      <c r="C745" s="55"/>
      <c r="D745" s="55"/>
      <c r="E745" s="55"/>
      <c r="F745" s="87"/>
      <c r="G745" s="55"/>
      <c r="H745" s="87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</row>
    <row r="746" spans="1:29" ht="80.099999999999994" customHeight="1">
      <c r="A746" s="55"/>
      <c r="B746" s="55"/>
      <c r="C746" s="55"/>
      <c r="D746" s="55"/>
      <c r="E746" s="55"/>
      <c r="F746" s="87"/>
      <c r="G746" s="55"/>
      <c r="H746" s="87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</row>
    <row r="747" spans="1:29" ht="80.099999999999994" customHeight="1">
      <c r="A747" s="55"/>
      <c r="B747" s="55"/>
      <c r="C747" s="55"/>
      <c r="D747" s="55"/>
      <c r="E747" s="55"/>
      <c r="F747" s="87"/>
      <c r="G747" s="55"/>
      <c r="H747" s="87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</row>
    <row r="748" spans="1:29" ht="80.099999999999994" customHeight="1">
      <c r="A748" s="55"/>
      <c r="B748" s="55"/>
      <c r="C748" s="55"/>
      <c r="D748" s="55"/>
      <c r="E748" s="55"/>
      <c r="F748" s="87"/>
      <c r="G748" s="55"/>
      <c r="H748" s="87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</row>
    <row r="749" spans="1:29" ht="80.099999999999994" customHeight="1">
      <c r="A749" s="55"/>
      <c r="B749" s="55"/>
      <c r="C749" s="55"/>
      <c r="D749" s="55"/>
      <c r="E749" s="55"/>
      <c r="F749" s="87"/>
      <c r="G749" s="55"/>
      <c r="H749" s="87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</row>
    <row r="750" spans="1:29" ht="80.099999999999994" customHeight="1">
      <c r="A750" s="55"/>
      <c r="B750" s="55"/>
      <c r="C750" s="55"/>
      <c r="D750" s="55"/>
      <c r="E750" s="55"/>
      <c r="F750" s="87"/>
      <c r="G750" s="55"/>
      <c r="H750" s="87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</row>
    <row r="751" spans="1:29" ht="80.099999999999994" customHeight="1">
      <c r="A751" s="55"/>
      <c r="B751" s="55"/>
      <c r="C751" s="55"/>
      <c r="D751" s="55"/>
      <c r="E751" s="55"/>
      <c r="F751" s="87"/>
      <c r="G751" s="55"/>
      <c r="H751" s="87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</row>
    <row r="752" spans="1:29" ht="80.099999999999994" customHeight="1">
      <c r="A752" s="55"/>
      <c r="B752" s="55"/>
      <c r="C752" s="55"/>
      <c r="D752" s="55"/>
      <c r="E752" s="55"/>
      <c r="F752" s="87"/>
      <c r="G752" s="55"/>
      <c r="H752" s="87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</row>
    <row r="753" spans="1:29" ht="80.099999999999994" customHeight="1">
      <c r="A753" s="55"/>
      <c r="B753" s="55"/>
      <c r="C753" s="55"/>
      <c r="D753" s="55"/>
      <c r="E753" s="55"/>
      <c r="F753" s="87"/>
      <c r="G753" s="55"/>
      <c r="H753" s="87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</row>
    <row r="754" spans="1:29" ht="80.099999999999994" customHeight="1">
      <c r="A754" s="55"/>
      <c r="B754" s="55"/>
      <c r="C754" s="55"/>
      <c r="D754" s="55"/>
      <c r="E754" s="55"/>
      <c r="F754" s="87"/>
      <c r="G754" s="55"/>
      <c r="H754" s="87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</row>
    <row r="755" spans="1:29" ht="80.099999999999994" customHeight="1">
      <c r="A755" s="55"/>
      <c r="B755" s="55"/>
      <c r="C755" s="55"/>
      <c r="D755" s="55"/>
      <c r="E755" s="55"/>
      <c r="F755" s="87"/>
      <c r="G755" s="55"/>
      <c r="H755" s="87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</row>
    <row r="756" spans="1:29" ht="80.099999999999994" customHeight="1">
      <c r="A756" s="55"/>
      <c r="B756" s="55"/>
      <c r="C756" s="55"/>
      <c r="D756" s="55"/>
      <c r="E756" s="55"/>
      <c r="F756" s="87"/>
      <c r="G756" s="55"/>
      <c r="H756" s="87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</row>
    <row r="757" spans="1:29" ht="80.099999999999994" customHeight="1">
      <c r="A757" s="55"/>
      <c r="B757" s="55"/>
      <c r="C757" s="55"/>
      <c r="D757" s="55"/>
      <c r="E757" s="55"/>
      <c r="F757" s="87"/>
      <c r="G757" s="55"/>
      <c r="H757" s="87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</row>
    <row r="758" spans="1:29" ht="80.099999999999994" customHeight="1">
      <c r="A758" s="55"/>
      <c r="B758" s="55"/>
      <c r="C758" s="55"/>
      <c r="D758" s="55"/>
      <c r="E758" s="55"/>
      <c r="F758" s="87"/>
      <c r="G758" s="55"/>
      <c r="H758" s="87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</row>
    <row r="759" spans="1:29" ht="80.099999999999994" customHeight="1">
      <c r="A759" s="55"/>
      <c r="B759" s="55"/>
      <c r="C759" s="55"/>
      <c r="D759" s="55"/>
      <c r="E759" s="55"/>
      <c r="F759" s="87"/>
      <c r="G759" s="55"/>
      <c r="H759" s="87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</row>
    <row r="760" spans="1:29" ht="80.099999999999994" customHeight="1">
      <c r="A760" s="55"/>
      <c r="B760" s="55"/>
      <c r="C760" s="55"/>
      <c r="D760" s="55"/>
      <c r="E760" s="55"/>
      <c r="F760" s="87"/>
      <c r="G760" s="55"/>
      <c r="H760" s="87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</row>
    <row r="761" spans="1:29" ht="80.099999999999994" customHeight="1">
      <c r="A761" s="55"/>
      <c r="B761" s="55"/>
      <c r="C761" s="55"/>
      <c r="D761" s="55"/>
      <c r="E761" s="55"/>
      <c r="F761" s="87"/>
      <c r="G761" s="55"/>
      <c r="H761" s="87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</row>
    <row r="762" spans="1:29" ht="80.099999999999994" customHeight="1">
      <c r="A762" s="55"/>
      <c r="B762" s="55"/>
      <c r="C762" s="55"/>
      <c r="D762" s="55"/>
      <c r="E762" s="55"/>
      <c r="F762" s="87"/>
      <c r="G762" s="55"/>
      <c r="H762" s="87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</row>
    <row r="763" spans="1:29" ht="80.099999999999994" customHeight="1">
      <c r="A763" s="55"/>
      <c r="B763" s="55"/>
      <c r="C763" s="55"/>
      <c r="D763" s="55"/>
      <c r="E763" s="55"/>
      <c r="F763" s="87"/>
      <c r="G763" s="55"/>
      <c r="H763" s="87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</row>
    <row r="764" spans="1:29" ht="80.099999999999994" customHeight="1">
      <c r="A764" s="55"/>
      <c r="B764" s="55"/>
      <c r="C764" s="55"/>
      <c r="D764" s="55"/>
      <c r="E764" s="55"/>
      <c r="F764" s="87"/>
      <c r="G764" s="55"/>
      <c r="H764" s="87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</row>
    <row r="765" spans="1:29" ht="80.099999999999994" customHeight="1">
      <c r="A765" s="55"/>
      <c r="B765" s="55"/>
      <c r="C765" s="55"/>
      <c r="D765" s="55"/>
      <c r="E765" s="55"/>
      <c r="F765" s="87"/>
      <c r="G765" s="55"/>
      <c r="H765" s="87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</row>
    <row r="766" spans="1:29" ht="80.099999999999994" customHeight="1">
      <c r="A766" s="55"/>
      <c r="B766" s="55"/>
      <c r="C766" s="55"/>
      <c r="D766" s="55"/>
      <c r="E766" s="55"/>
      <c r="F766" s="87"/>
      <c r="G766" s="55"/>
      <c r="H766" s="87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</row>
    <row r="767" spans="1:29" ht="80.099999999999994" customHeight="1">
      <c r="A767" s="55"/>
      <c r="B767" s="55"/>
      <c r="C767" s="55"/>
      <c r="D767" s="55"/>
      <c r="E767" s="55"/>
      <c r="F767" s="87"/>
      <c r="G767" s="55"/>
      <c r="H767" s="87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</row>
    <row r="768" spans="1:29" ht="80.099999999999994" customHeight="1">
      <c r="A768" s="55"/>
      <c r="B768" s="55"/>
      <c r="C768" s="55"/>
      <c r="D768" s="55"/>
      <c r="E768" s="55"/>
      <c r="F768" s="87"/>
      <c r="G768" s="55"/>
      <c r="H768" s="87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</row>
    <row r="769" spans="1:29" ht="80.099999999999994" customHeight="1">
      <c r="A769" s="55"/>
      <c r="B769" s="55"/>
      <c r="C769" s="55"/>
      <c r="D769" s="55"/>
      <c r="E769" s="55"/>
      <c r="F769" s="87"/>
      <c r="G769" s="55"/>
      <c r="H769" s="87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</row>
    <row r="770" spans="1:29" ht="80.099999999999994" customHeight="1">
      <c r="A770" s="55"/>
      <c r="B770" s="55"/>
      <c r="C770" s="55"/>
      <c r="D770" s="55"/>
      <c r="E770" s="55"/>
      <c r="F770" s="87"/>
      <c r="G770" s="55"/>
      <c r="H770" s="87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</row>
    <row r="771" spans="1:29" ht="80.099999999999994" customHeight="1">
      <c r="A771" s="55"/>
      <c r="B771" s="55"/>
      <c r="C771" s="55"/>
      <c r="D771" s="55"/>
      <c r="E771" s="55"/>
      <c r="F771" s="87"/>
      <c r="G771" s="55"/>
      <c r="H771" s="87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</row>
    <row r="772" spans="1:29" ht="80.099999999999994" customHeight="1">
      <c r="A772" s="55"/>
      <c r="B772" s="55"/>
      <c r="C772" s="55"/>
      <c r="D772" s="55"/>
      <c r="E772" s="55"/>
      <c r="F772" s="87"/>
      <c r="G772" s="55"/>
      <c r="H772" s="87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</row>
    <row r="773" spans="1:29" ht="80.099999999999994" customHeight="1">
      <c r="A773" s="55"/>
      <c r="B773" s="55"/>
      <c r="C773" s="55"/>
      <c r="D773" s="55"/>
      <c r="E773" s="55"/>
      <c r="F773" s="87"/>
      <c r="G773" s="55"/>
      <c r="H773" s="87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</row>
    <row r="774" spans="1:29" ht="80.099999999999994" customHeight="1">
      <c r="A774" s="55"/>
      <c r="B774" s="55"/>
      <c r="C774" s="55"/>
      <c r="D774" s="55"/>
      <c r="E774" s="55"/>
      <c r="F774" s="87"/>
      <c r="G774" s="55"/>
      <c r="H774" s="87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</row>
    <row r="775" spans="1:29" ht="80.099999999999994" customHeight="1">
      <c r="A775" s="55"/>
      <c r="B775" s="55"/>
      <c r="C775" s="55"/>
      <c r="D775" s="55"/>
      <c r="E775" s="55"/>
      <c r="F775" s="87"/>
      <c r="G775" s="55"/>
      <c r="H775" s="87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</row>
    <row r="776" spans="1:29" ht="80.099999999999994" customHeight="1">
      <c r="A776" s="55"/>
      <c r="B776" s="55"/>
      <c r="C776" s="55"/>
      <c r="D776" s="55"/>
      <c r="E776" s="55"/>
      <c r="F776" s="87"/>
      <c r="G776" s="55"/>
      <c r="H776" s="87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</row>
    <row r="777" spans="1:29" ht="80.099999999999994" customHeight="1">
      <c r="A777" s="55"/>
      <c r="B777" s="55"/>
      <c r="C777" s="55"/>
      <c r="D777" s="55"/>
      <c r="E777" s="55"/>
      <c r="F777" s="87"/>
      <c r="G777" s="55"/>
      <c r="H777" s="87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</row>
    <row r="778" spans="1:29" ht="80.099999999999994" customHeight="1">
      <c r="A778" s="55"/>
      <c r="B778" s="55"/>
      <c r="C778" s="55"/>
      <c r="D778" s="55"/>
      <c r="E778" s="55"/>
      <c r="F778" s="87"/>
      <c r="G778" s="55"/>
      <c r="H778" s="87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</row>
    <row r="779" spans="1:29" ht="80.099999999999994" customHeight="1">
      <c r="A779" s="55"/>
      <c r="B779" s="55"/>
      <c r="C779" s="55"/>
      <c r="D779" s="55"/>
      <c r="E779" s="55"/>
      <c r="F779" s="87"/>
      <c r="G779" s="55"/>
      <c r="H779" s="87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</row>
    <row r="780" spans="1:29" ht="80.099999999999994" customHeight="1">
      <c r="A780" s="55"/>
      <c r="B780" s="55"/>
      <c r="C780" s="55"/>
      <c r="D780" s="55"/>
      <c r="E780" s="55"/>
      <c r="F780" s="87"/>
      <c r="G780" s="55"/>
      <c r="H780" s="87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</row>
    <row r="781" spans="1:29" ht="80.099999999999994" customHeight="1">
      <c r="A781" s="55"/>
      <c r="B781" s="55"/>
      <c r="C781" s="55"/>
      <c r="D781" s="55"/>
      <c r="E781" s="55"/>
      <c r="F781" s="87"/>
      <c r="G781" s="55"/>
      <c r="H781" s="87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</row>
    <row r="782" spans="1:29" ht="80.099999999999994" customHeight="1">
      <c r="A782" s="55"/>
      <c r="B782" s="55"/>
      <c r="C782" s="55"/>
      <c r="D782" s="55"/>
      <c r="E782" s="55"/>
      <c r="F782" s="87"/>
      <c r="G782" s="55"/>
      <c r="H782" s="87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</row>
    <row r="783" spans="1:29" ht="80.099999999999994" customHeight="1">
      <c r="A783" s="55"/>
      <c r="B783" s="55"/>
      <c r="C783" s="55"/>
      <c r="D783" s="55"/>
      <c r="E783" s="55"/>
      <c r="F783" s="87"/>
      <c r="G783" s="55"/>
      <c r="H783" s="87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</row>
    <row r="784" spans="1:29" ht="80.099999999999994" customHeight="1">
      <c r="A784" s="55"/>
      <c r="B784" s="55"/>
      <c r="C784" s="55"/>
      <c r="D784" s="55"/>
      <c r="E784" s="55"/>
      <c r="F784" s="87"/>
      <c r="G784" s="55"/>
      <c r="H784" s="87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</row>
    <row r="785" spans="1:29" ht="80.099999999999994" customHeight="1">
      <c r="A785" s="55"/>
      <c r="B785" s="55"/>
      <c r="C785" s="55"/>
      <c r="D785" s="55"/>
      <c r="E785" s="55"/>
      <c r="F785" s="87"/>
      <c r="G785" s="55"/>
      <c r="H785" s="87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</row>
    <row r="786" spans="1:29" ht="80.099999999999994" customHeight="1">
      <c r="A786" s="55"/>
      <c r="B786" s="55"/>
      <c r="C786" s="55"/>
      <c r="D786" s="55"/>
      <c r="E786" s="55"/>
      <c r="F786" s="87"/>
      <c r="G786" s="55"/>
      <c r="H786" s="87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</row>
    <row r="787" spans="1:29" ht="80.099999999999994" customHeight="1">
      <c r="A787" s="55"/>
      <c r="B787" s="55"/>
      <c r="C787" s="55"/>
      <c r="D787" s="55"/>
      <c r="E787" s="55"/>
      <c r="F787" s="87"/>
      <c r="G787" s="55"/>
      <c r="H787" s="87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</row>
    <row r="788" spans="1:29" ht="80.099999999999994" customHeight="1">
      <c r="A788" s="55"/>
      <c r="B788" s="55"/>
      <c r="C788" s="55"/>
      <c r="D788" s="55"/>
      <c r="E788" s="55"/>
      <c r="F788" s="87"/>
      <c r="G788" s="55"/>
      <c r="H788" s="87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</row>
    <row r="789" spans="1:29" ht="80.099999999999994" customHeight="1">
      <c r="A789" s="55"/>
      <c r="B789" s="55"/>
      <c r="C789" s="55"/>
      <c r="D789" s="55"/>
      <c r="E789" s="55"/>
      <c r="F789" s="87"/>
      <c r="G789" s="55"/>
      <c r="H789" s="87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</row>
    <row r="790" spans="1:29" ht="80.099999999999994" customHeight="1">
      <c r="A790" s="55"/>
      <c r="B790" s="55"/>
      <c r="C790" s="55"/>
      <c r="D790" s="55"/>
      <c r="E790" s="55"/>
      <c r="F790" s="87"/>
      <c r="G790" s="55"/>
      <c r="H790" s="87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</row>
    <row r="791" spans="1:29" ht="80.099999999999994" customHeight="1">
      <c r="A791" s="55"/>
      <c r="B791" s="55"/>
      <c r="C791" s="55"/>
      <c r="D791" s="55"/>
      <c r="E791" s="55"/>
      <c r="F791" s="87"/>
      <c r="G791" s="55"/>
      <c r="H791" s="87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</row>
    <row r="792" spans="1:29" ht="80.099999999999994" customHeight="1">
      <c r="A792" s="55"/>
      <c r="B792" s="55"/>
      <c r="C792" s="55"/>
      <c r="D792" s="55"/>
      <c r="E792" s="55"/>
      <c r="F792" s="87"/>
      <c r="G792" s="55"/>
      <c r="H792" s="87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</row>
    <row r="793" spans="1:29" ht="80.099999999999994" customHeight="1">
      <c r="A793" s="55"/>
      <c r="B793" s="55"/>
      <c r="C793" s="55"/>
      <c r="D793" s="55"/>
      <c r="E793" s="55"/>
      <c r="F793" s="87"/>
      <c r="G793" s="55"/>
      <c r="H793" s="87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</row>
    <row r="794" spans="1:29" ht="80.099999999999994" customHeight="1">
      <c r="A794" s="55"/>
      <c r="B794" s="55"/>
      <c r="C794" s="55"/>
      <c r="D794" s="55"/>
      <c r="E794" s="55"/>
      <c r="F794" s="87"/>
      <c r="G794" s="55"/>
      <c r="H794" s="87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</row>
    <row r="795" spans="1:29" ht="80.099999999999994" customHeight="1">
      <c r="A795" s="55"/>
      <c r="B795" s="55"/>
      <c r="C795" s="55"/>
      <c r="D795" s="55"/>
      <c r="E795" s="55"/>
      <c r="F795" s="87"/>
      <c r="G795" s="55"/>
      <c r="H795" s="87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</row>
    <row r="796" spans="1:29" ht="80.099999999999994" customHeight="1">
      <c r="A796" s="55"/>
      <c r="B796" s="55"/>
      <c r="C796" s="55"/>
      <c r="D796" s="55"/>
      <c r="E796" s="55"/>
      <c r="F796" s="87"/>
      <c r="G796" s="55"/>
      <c r="H796" s="87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</row>
    <row r="797" spans="1:29" ht="80.099999999999994" customHeight="1">
      <c r="A797" s="55"/>
      <c r="B797" s="55"/>
      <c r="C797" s="55"/>
      <c r="D797" s="55"/>
      <c r="E797" s="55"/>
      <c r="F797" s="87"/>
      <c r="G797" s="55"/>
      <c r="H797" s="87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</row>
    <row r="798" spans="1:29" ht="80.099999999999994" customHeight="1">
      <c r="A798" s="55"/>
      <c r="B798" s="55"/>
      <c r="C798" s="55"/>
      <c r="D798" s="55"/>
      <c r="E798" s="55"/>
      <c r="F798" s="87"/>
      <c r="G798" s="55"/>
      <c r="H798" s="87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</row>
    <row r="799" spans="1:29" ht="80.099999999999994" customHeight="1">
      <c r="A799" s="55"/>
      <c r="B799" s="55"/>
      <c r="C799" s="55"/>
      <c r="D799" s="55"/>
      <c r="E799" s="55"/>
      <c r="F799" s="87"/>
      <c r="G799" s="55"/>
      <c r="H799" s="87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</row>
    <row r="800" spans="1:29" ht="80.099999999999994" customHeight="1">
      <c r="A800" s="55"/>
      <c r="B800" s="55"/>
      <c r="C800" s="55"/>
      <c r="D800" s="55"/>
      <c r="E800" s="55"/>
      <c r="F800" s="87"/>
      <c r="G800" s="55"/>
      <c r="H800" s="87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</row>
    <row r="801" spans="1:29" ht="80.099999999999994" customHeight="1">
      <c r="A801" s="55"/>
      <c r="B801" s="55"/>
      <c r="C801" s="55"/>
      <c r="D801" s="55"/>
      <c r="E801" s="55"/>
      <c r="F801" s="87"/>
      <c r="G801" s="55"/>
      <c r="H801" s="87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</row>
    <row r="802" spans="1:29" ht="80.099999999999994" customHeight="1">
      <c r="A802" s="55"/>
      <c r="B802" s="55"/>
      <c r="C802" s="55"/>
      <c r="D802" s="55"/>
      <c r="E802" s="55"/>
      <c r="F802" s="87"/>
      <c r="G802" s="55"/>
      <c r="H802" s="87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</row>
    <row r="803" spans="1:29" ht="80.099999999999994" customHeight="1">
      <c r="A803" s="55"/>
      <c r="B803" s="55"/>
      <c r="C803" s="55"/>
      <c r="D803" s="55"/>
      <c r="E803" s="55"/>
      <c r="F803" s="87"/>
      <c r="G803" s="55"/>
      <c r="H803" s="87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</row>
    <row r="804" spans="1:29" ht="80.099999999999994" customHeight="1">
      <c r="A804" s="55"/>
      <c r="B804" s="55"/>
      <c r="C804" s="55"/>
      <c r="D804" s="55"/>
      <c r="E804" s="55"/>
      <c r="F804" s="87"/>
      <c r="G804" s="55"/>
      <c r="H804" s="87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</row>
    <row r="805" spans="1:29" ht="80.099999999999994" customHeight="1">
      <c r="A805" s="55"/>
      <c r="B805" s="55"/>
      <c r="C805" s="55"/>
      <c r="D805" s="55"/>
      <c r="E805" s="55"/>
      <c r="F805" s="87"/>
      <c r="G805" s="55"/>
      <c r="H805" s="87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</row>
    <row r="806" spans="1:29" ht="80.099999999999994" customHeight="1">
      <c r="A806" s="55"/>
      <c r="B806" s="55"/>
      <c r="C806" s="55"/>
      <c r="D806" s="55"/>
      <c r="E806" s="55"/>
      <c r="F806" s="87"/>
      <c r="G806" s="55"/>
      <c r="H806" s="87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</row>
    <row r="807" spans="1:29" ht="80.099999999999994" customHeight="1">
      <c r="A807" s="55"/>
      <c r="B807" s="55"/>
      <c r="C807" s="55"/>
      <c r="D807" s="55"/>
      <c r="E807" s="55"/>
      <c r="F807" s="87"/>
      <c r="G807" s="55"/>
      <c r="H807" s="87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</row>
    <row r="808" spans="1:29" ht="80.099999999999994" customHeight="1">
      <c r="A808" s="55"/>
      <c r="B808" s="55"/>
      <c r="C808" s="55"/>
      <c r="D808" s="55"/>
      <c r="E808" s="55"/>
      <c r="F808" s="87"/>
      <c r="G808" s="55"/>
      <c r="H808" s="87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</row>
    <row r="809" spans="1:29" ht="80.099999999999994" customHeight="1">
      <c r="A809" s="55"/>
      <c r="B809" s="55"/>
      <c r="C809" s="55"/>
      <c r="D809" s="55"/>
      <c r="E809" s="55"/>
      <c r="F809" s="87"/>
      <c r="G809" s="55"/>
      <c r="H809" s="87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</row>
    <row r="810" spans="1:29" ht="80.099999999999994" customHeight="1">
      <c r="A810" s="55"/>
      <c r="B810" s="55"/>
      <c r="C810" s="55"/>
      <c r="D810" s="55"/>
      <c r="E810" s="55"/>
      <c r="F810" s="87"/>
      <c r="G810" s="55"/>
      <c r="H810" s="87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</row>
    <row r="811" spans="1:29" ht="80.099999999999994" customHeight="1">
      <c r="A811" s="55"/>
      <c r="B811" s="55"/>
      <c r="C811" s="55"/>
      <c r="D811" s="55"/>
      <c r="E811" s="55"/>
      <c r="F811" s="87"/>
      <c r="G811" s="55"/>
      <c r="H811" s="87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</row>
    <row r="812" spans="1:29" ht="80.099999999999994" customHeight="1">
      <c r="A812" s="55"/>
      <c r="B812" s="55"/>
      <c r="C812" s="55"/>
      <c r="D812" s="55"/>
      <c r="E812" s="55"/>
      <c r="F812" s="87"/>
      <c r="G812" s="55"/>
      <c r="H812" s="87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</row>
    <row r="813" spans="1:29" ht="80.099999999999994" customHeight="1">
      <c r="A813" s="55"/>
      <c r="B813" s="55"/>
      <c r="C813" s="55"/>
      <c r="D813" s="55"/>
      <c r="E813" s="55"/>
      <c r="F813" s="87"/>
      <c r="G813" s="55"/>
      <c r="H813" s="87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</row>
    <row r="814" spans="1:29" ht="80.099999999999994" customHeight="1">
      <c r="A814" s="55"/>
      <c r="B814" s="55"/>
      <c r="C814" s="55"/>
      <c r="D814" s="55"/>
      <c r="E814" s="55"/>
      <c r="F814" s="87"/>
      <c r="G814" s="55"/>
      <c r="H814" s="87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</row>
    <row r="815" spans="1:29" ht="80.099999999999994" customHeight="1">
      <c r="A815" s="55"/>
      <c r="B815" s="55"/>
      <c r="C815" s="55"/>
      <c r="D815" s="55"/>
      <c r="E815" s="55"/>
      <c r="F815" s="87"/>
      <c r="G815" s="55"/>
      <c r="H815" s="87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</row>
    <row r="816" spans="1:29" ht="80.099999999999994" customHeight="1">
      <c r="A816" s="55"/>
      <c r="B816" s="55"/>
      <c r="C816" s="55"/>
      <c r="D816" s="55"/>
      <c r="E816" s="55"/>
      <c r="F816" s="87"/>
      <c r="G816" s="55"/>
      <c r="H816" s="87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</row>
    <row r="817" spans="1:29" ht="80.099999999999994" customHeight="1">
      <c r="A817" s="55"/>
      <c r="B817" s="55"/>
      <c r="C817" s="55"/>
      <c r="D817" s="55"/>
      <c r="E817" s="55"/>
      <c r="F817" s="87"/>
      <c r="G817" s="55"/>
      <c r="H817" s="87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</row>
    <row r="818" spans="1:29" ht="80.099999999999994" customHeight="1">
      <c r="A818" s="55"/>
      <c r="B818" s="55"/>
      <c r="C818" s="55"/>
      <c r="D818" s="55"/>
      <c r="E818" s="55"/>
      <c r="F818" s="87"/>
      <c r="G818" s="55"/>
      <c r="H818" s="87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</row>
    <row r="819" spans="1:29" ht="80.099999999999994" customHeight="1">
      <c r="A819" s="55"/>
      <c r="B819" s="55"/>
      <c r="C819" s="55"/>
      <c r="D819" s="55"/>
      <c r="E819" s="55"/>
      <c r="F819" s="87"/>
      <c r="G819" s="55"/>
      <c r="H819" s="87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</row>
    <row r="820" spans="1:29" ht="80.099999999999994" customHeight="1">
      <c r="A820" s="55"/>
      <c r="B820" s="55"/>
      <c r="C820" s="55"/>
      <c r="D820" s="55"/>
      <c r="E820" s="55"/>
      <c r="F820" s="87"/>
      <c r="G820" s="55"/>
      <c r="H820" s="87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</row>
    <row r="821" spans="1:29" ht="80.099999999999994" customHeight="1">
      <c r="A821" s="55"/>
      <c r="B821" s="55"/>
      <c r="C821" s="55"/>
      <c r="D821" s="55"/>
      <c r="E821" s="55"/>
      <c r="F821" s="87"/>
      <c r="G821" s="55"/>
      <c r="H821" s="87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</row>
    <row r="822" spans="1:29" ht="80.099999999999994" customHeight="1">
      <c r="A822" s="55"/>
      <c r="B822" s="55"/>
      <c r="C822" s="55"/>
      <c r="D822" s="55"/>
      <c r="E822" s="55"/>
      <c r="F822" s="87"/>
      <c r="G822" s="55"/>
      <c r="H822" s="87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</row>
    <row r="823" spans="1:29" ht="80.099999999999994" customHeight="1">
      <c r="A823" s="55"/>
      <c r="B823" s="55"/>
      <c r="C823" s="55"/>
      <c r="D823" s="55"/>
      <c r="E823" s="55"/>
      <c r="F823" s="87"/>
      <c r="G823" s="55"/>
      <c r="H823" s="87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</row>
    <row r="824" spans="1:29" ht="80.099999999999994" customHeight="1">
      <c r="A824" s="55"/>
      <c r="B824" s="55"/>
      <c r="C824" s="55"/>
      <c r="D824" s="55"/>
      <c r="E824" s="55"/>
      <c r="F824" s="87"/>
      <c r="G824" s="55"/>
      <c r="H824" s="87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</row>
    <row r="825" spans="1:29" ht="80.099999999999994" customHeight="1">
      <c r="A825" s="55"/>
      <c r="B825" s="55"/>
      <c r="C825" s="55"/>
      <c r="D825" s="55"/>
      <c r="E825" s="55"/>
      <c r="F825" s="87"/>
      <c r="G825" s="55"/>
      <c r="H825" s="87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</row>
    <row r="826" spans="1:29" ht="80.099999999999994" customHeight="1">
      <c r="A826" s="55"/>
      <c r="B826" s="55"/>
      <c r="C826" s="55"/>
      <c r="D826" s="55"/>
      <c r="E826" s="55"/>
      <c r="F826" s="87"/>
      <c r="G826" s="55"/>
      <c r="H826" s="87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</row>
    <row r="827" spans="1:29" ht="80.099999999999994" customHeight="1">
      <c r="A827" s="55"/>
      <c r="B827" s="55"/>
      <c r="C827" s="55"/>
      <c r="D827" s="55"/>
      <c r="E827" s="55"/>
      <c r="F827" s="87"/>
      <c r="G827" s="55"/>
      <c r="H827" s="87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</row>
    <row r="828" spans="1:29" ht="80.099999999999994" customHeight="1">
      <c r="A828" s="55"/>
      <c r="B828" s="55"/>
      <c r="C828" s="55"/>
      <c r="D828" s="55"/>
      <c r="E828" s="55"/>
      <c r="F828" s="87"/>
      <c r="G828" s="55"/>
      <c r="H828" s="87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</row>
    <row r="829" spans="1:29" ht="80.099999999999994" customHeight="1">
      <c r="A829" s="55"/>
      <c r="B829" s="55"/>
      <c r="C829" s="55"/>
      <c r="D829" s="55"/>
      <c r="E829" s="55"/>
      <c r="F829" s="87"/>
      <c r="G829" s="55"/>
      <c r="H829" s="87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</row>
    <row r="830" spans="1:29" ht="80.099999999999994" customHeight="1">
      <c r="A830" s="55"/>
      <c r="B830" s="55"/>
      <c r="C830" s="55"/>
      <c r="D830" s="55"/>
      <c r="E830" s="55"/>
      <c r="F830" s="87"/>
      <c r="G830" s="55"/>
      <c r="H830" s="87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</row>
    <row r="831" spans="1:29" ht="80.099999999999994" customHeight="1">
      <c r="A831" s="55"/>
      <c r="B831" s="55"/>
      <c r="C831" s="55"/>
      <c r="D831" s="55"/>
      <c r="E831" s="55"/>
      <c r="F831" s="87"/>
      <c r="G831" s="55"/>
      <c r="H831" s="87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</row>
    <row r="832" spans="1:29" ht="80.099999999999994" customHeight="1">
      <c r="A832" s="55"/>
      <c r="B832" s="55"/>
      <c r="C832" s="55"/>
      <c r="D832" s="55"/>
      <c r="E832" s="55"/>
      <c r="F832" s="87"/>
      <c r="G832" s="55"/>
      <c r="H832" s="87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</row>
    <row r="833" spans="1:29" ht="80.099999999999994" customHeight="1">
      <c r="A833" s="55"/>
      <c r="B833" s="55"/>
      <c r="C833" s="55"/>
      <c r="D833" s="55"/>
      <c r="E833" s="55"/>
      <c r="F833" s="87"/>
      <c r="G833" s="55"/>
      <c r="H833" s="87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</row>
    <row r="834" spans="1:29" ht="80.099999999999994" customHeight="1">
      <c r="A834" s="55"/>
      <c r="B834" s="55"/>
      <c r="C834" s="55"/>
      <c r="D834" s="55"/>
      <c r="E834" s="55"/>
      <c r="F834" s="87"/>
      <c r="G834" s="55"/>
      <c r="H834" s="87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</row>
    <row r="835" spans="1:29" ht="80.099999999999994" customHeight="1">
      <c r="A835" s="55"/>
      <c r="B835" s="55"/>
      <c r="C835" s="55"/>
      <c r="D835" s="55"/>
      <c r="E835" s="55"/>
      <c r="F835" s="87"/>
      <c r="G835" s="55"/>
      <c r="H835" s="87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</row>
    <row r="836" spans="1:29" ht="80.099999999999994" customHeight="1">
      <c r="A836" s="55"/>
      <c r="B836" s="55"/>
      <c r="C836" s="55"/>
      <c r="D836" s="55"/>
      <c r="E836" s="55"/>
      <c r="F836" s="87"/>
      <c r="G836" s="55"/>
      <c r="H836" s="87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</row>
    <row r="837" spans="1:29" ht="80.099999999999994" customHeight="1">
      <c r="A837" s="55"/>
      <c r="B837" s="55"/>
      <c r="C837" s="55"/>
      <c r="D837" s="55"/>
      <c r="E837" s="55"/>
      <c r="F837" s="87"/>
      <c r="G837" s="55"/>
      <c r="H837" s="87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</row>
    <row r="838" spans="1:29" ht="80.099999999999994" customHeight="1">
      <c r="A838" s="55"/>
      <c r="B838" s="55"/>
      <c r="C838" s="55"/>
      <c r="D838" s="55"/>
      <c r="E838" s="55"/>
      <c r="F838" s="87"/>
      <c r="G838" s="55"/>
      <c r="H838" s="87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</row>
    <row r="839" spans="1:29" ht="80.099999999999994" customHeight="1">
      <c r="A839" s="55"/>
      <c r="B839" s="55"/>
      <c r="C839" s="55"/>
      <c r="D839" s="55"/>
      <c r="E839" s="55"/>
      <c r="F839" s="87"/>
      <c r="G839" s="55"/>
      <c r="H839" s="87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</row>
    <row r="840" spans="1:29" ht="80.099999999999994" customHeight="1">
      <c r="A840" s="55"/>
      <c r="B840" s="55"/>
      <c r="C840" s="55"/>
      <c r="D840" s="55"/>
      <c r="E840" s="55"/>
      <c r="F840" s="87"/>
      <c r="G840" s="55"/>
      <c r="H840" s="87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</row>
    <row r="841" spans="1:29" ht="80.099999999999994" customHeight="1">
      <c r="A841" s="55"/>
      <c r="B841" s="55"/>
      <c r="C841" s="55"/>
      <c r="D841" s="55"/>
      <c r="E841" s="55"/>
      <c r="F841" s="87"/>
      <c r="G841" s="55"/>
      <c r="H841" s="87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</row>
    <row r="842" spans="1:29" ht="80.099999999999994" customHeight="1">
      <c r="A842" s="55"/>
      <c r="B842" s="55"/>
      <c r="C842" s="55"/>
      <c r="D842" s="55"/>
      <c r="E842" s="55"/>
      <c r="F842" s="87"/>
      <c r="G842" s="55"/>
      <c r="H842" s="87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</row>
    <row r="843" spans="1:29" ht="80.099999999999994" customHeight="1">
      <c r="A843" s="55"/>
      <c r="B843" s="55"/>
      <c r="C843" s="55"/>
      <c r="D843" s="55"/>
      <c r="E843" s="55"/>
      <c r="F843" s="87"/>
      <c r="G843" s="55"/>
      <c r="H843" s="87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</row>
    <row r="844" spans="1:29" ht="80.099999999999994" customHeight="1">
      <c r="A844" s="55"/>
      <c r="B844" s="55"/>
      <c r="C844" s="55"/>
      <c r="D844" s="55"/>
      <c r="E844" s="55"/>
      <c r="F844" s="87"/>
      <c r="G844" s="55"/>
      <c r="H844" s="87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</row>
    <row r="845" spans="1:29" ht="80.099999999999994" customHeight="1">
      <c r="A845" s="55"/>
      <c r="B845" s="55"/>
      <c r="C845" s="55"/>
      <c r="D845" s="55"/>
      <c r="E845" s="55"/>
      <c r="F845" s="87"/>
      <c r="G845" s="55"/>
      <c r="H845" s="87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</row>
    <row r="846" spans="1:29" ht="80.099999999999994" customHeight="1">
      <c r="A846" s="55"/>
      <c r="B846" s="55"/>
      <c r="C846" s="55"/>
      <c r="D846" s="55"/>
      <c r="E846" s="55"/>
      <c r="F846" s="87"/>
      <c r="G846" s="55"/>
      <c r="H846" s="87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</row>
    <row r="847" spans="1:29" ht="80.099999999999994" customHeight="1">
      <c r="A847" s="55"/>
      <c r="B847" s="55"/>
      <c r="C847" s="55"/>
      <c r="D847" s="55"/>
      <c r="E847" s="55"/>
      <c r="F847" s="87"/>
      <c r="G847" s="55"/>
      <c r="H847" s="87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</row>
    <row r="848" spans="1:29" ht="80.099999999999994" customHeight="1">
      <c r="A848" s="55"/>
      <c r="B848" s="55"/>
      <c r="C848" s="55"/>
      <c r="D848" s="55"/>
      <c r="E848" s="55"/>
      <c r="F848" s="87"/>
      <c r="G848" s="55"/>
      <c r="H848" s="87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</row>
    <row r="849" spans="1:29" ht="80.099999999999994" customHeight="1">
      <c r="A849" s="55"/>
      <c r="B849" s="55"/>
      <c r="C849" s="55"/>
      <c r="D849" s="55"/>
      <c r="E849" s="55"/>
      <c r="F849" s="87"/>
      <c r="G849" s="55"/>
      <c r="H849" s="87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</row>
    <row r="850" spans="1:29" ht="80.099999999999994" customHeight="1">
      <c r="A850" s="55"/>
      <c r="B850" s="55"/>
      <c r="C850" s="55"/>
      <c r="D850" s="55"/>
      <c r="E850" s="55"/>
      <c r="F850" s="87"/>
      <c r="G850" s="55"/>
      <c r="H850" s="87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</row>
    <row r="851" spans="1:29" ht="80.099999999999994" customHeight="1">
      <c r="A851" s="55"/>
      <c r="B851" s="55"/>
      <c r="C851" s="55"/>
      <c r="D851" s="55"/>
      <c r="E851" s="55"/>
      <c r="F851" s="87"/>
      <c r="G851" s="55"/>
      <c r="H851" s="87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</row>
    <row r="852" spans="1:29" ht="80.099999999999994" customHeight="1">
      <c r="A852" s="55"/>
      <c r="B852" s="55"/>
      <c r="C852" s="55"/>
      <c r="D852" s="55"/>
      <c r="E852" s="55"/>
      <c r="F852" s="87"/>
      <c r="G852" s="55"/>
      <c r="H852" s="87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</row>
    <row r="853" spans="1:29" ht="80.099999999999994" customHeight="1">
      <c r="A853" s="55"/>
      <c r="B853" s="55"/>
      <c r="C853" s="55"/>
      <c r="D853" s="55"/>
      <c r="E853" s="55"/>
      <c r="F853" s="87"/>
      <c r="G853" s="55"/>
      <c r="H853" s="87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</row>
    <row r="854" spans="1:29" ht="80.099999999999994" customHeight="1">
      <c r="A854" s="55"/>
      <c r="B854" s="55"/>
      <c r="C854" s="55"/>
      <c r="D854" s="55"/>
      <c r="E854" s="55"/>
      <c r="F854" s="87"/>
      <c r="G854" s="55"/>
      <c r="H854" s="87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</row>
    <row r="855" spans="1:29" ht="80.099999999999994" customHeight="1">
      <c r="A855" s="55"/>
      <c r="B855" s="55"/>
      <c r="C855" s="55"/>
      <c r="D855" s="55"/>
      <c r="E855" s="55"/>
      <c r="F855" s="87"/>
      <c r="G855" s="55"/>
      <c r="H855" s="87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</row>
    <row r="856" spans="1:29" ht="80.099999999999994" customHeight="1">
      <c r="A856" s="55"/>
      <c r="B856" s="55"/>
      <c r="C856" s="55"/>
      <c r="D856" s="55"/>
      <c r="E856" s="55"/>
      <c r="F856" s="87"/>
      <c r="G856" s="55"/>
      <c r="H856" s="87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</row>
    <row r="857" spans="1:29" ht="80.099999999999994" customHeight="1">
      <c r="A857" s="55"/>
      <c r="B857" s="55"/>
      <c r="C857" s="55"/>
      <c r="D857" s="55"/>
      <c r="E857" s="55"/>
      <c r="F857" s="87"/>
      <c r="G857" s="55"/>
      <c r="H857" s="87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</row>
    <row r="858" spans="1:29" ht="80.099999999999994" customHeight="1">
      <c r="A858" s="55"/>
      <c r="B858" s="55"/>
      <c r="C858" s="55"/>
      <c r="D858" s="55"/>
      <c r="E858" s="55"/>
      <c r="F858" s="87"/>
      <c r="G858" s="55"/>
      <c r="H858" s="87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</row>
    <row r="859" spans="1:29" ht="80.099999999999994" customHeight="1">
      <c r="A859" s="55"/>
      <c r="B859" s="55"/>
      <c r="C859" s="55"/>
      <c r="D859" s="55"/>
      <c r="E859" s="55"/>
      <c r="F859" s="87"/>
      <c r="G859" s="55"/>
      <c r="H859" s="87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</row>
    <row r="860" spans="1:29" ht="80.099999999999994" customHeight="1">
      <c r="A860" s="55"/>
      <c r="B860" s="55"/>
      <c r="C860" s="55"/>
      <c r="D860" s="55"/>
      <c r="E860" s="55"/>
      <c r="F860" s="87"/>
      <c r="G860" s="55"/>
      <c r="H860" s="87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</row>
    <row r="861" spans="1:29" ht="80.099999999999994" customHeight="1">
      <c r="A861" s="55"/>
      <c r="B861" s="55"/>
      <c r="C861" s="55"/>
      <c r="D861" s="55"/>
      <c r="E861" s="55"/>
      <c r="F861" s="87"/>
      <c r="G861" s="55"/>
      <c r="H861" s="87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</row>
    <row r="862" spans="1:29" ht="80.099999999999994" customHeight="1">
      <c r="A862" s="55"/>
      <c r="B862" s="55"/>
      <c r="C862" s="55"/>
      <c r="D862" s="55"/>
      <c r="E862" s="55"/>
      <c r="F862" s="87"/>
      <c r="G862" s="55"/>
      <c r="H862" s="87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</row>
    <row r="863" spans="1:29" ht="80.099999999999994" customHeight="1">
      <c r="A863" s="55"/>
      <c r="B863" s="55"/>
      <c r="C863" s="55"/>
      <c r="D863" s="55"/>
      <c r="E863" s="55"/>
      <c r="F863" s="87"/>
      <c r="G863" s="55"/>
      <c r="H863" s="87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</row>
    <row r="864" spans="1:29" ht="80.099999999999994" customHeight="1">
      <c r="A864" s="55"/>
      <c r="B864" s="55"/>
      <c r="C864" s="55"/>
      <c r="D864" s="55"/>
      <c r="E864" s="55"/>
      <c r="F864" s="87"/>
      <c r="G864" s="55"/>
      <c r="H864" s="87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</row>
    <row r="865" spans="1:29" ht="80.099999999999994" customHeight="1">
      <c r="A865" s="55"/>
      <c r="B865" s="55"/>
      <c r="C865" s="55"/>
      <c r="D865" s="55"/>
      <c r="E865" s="55"/>
      <c r="F865" s="87"/>
      <c r="G865" s="55"/>
      <c r="H865" s="87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</row>
    <row r="866" spans="1:29" ht="80.099999999999994" customHeight="1">
      <c r="A866" s="55"/>
      <c r="B866" s="55"/>
      <c r="C866" s="55"/>
      <c r="D866" s="55"/>
      <c r="E866" s="55"/>
      <c r="F866" s="87"/>
      <c r="G866" s="55"/>
      <c r="H866" s="87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</row>
    <row r="867" spans="1:29" ht="80.099999999999994" customHeight="1">
      <c r="A867" s="55"/>
      <c r="B867" s="55"/>
      <c r="C867" s="55"/>
      <c r="D867" s="55"/>
      <c r="E867" s="55"/>
      <c r="F867" s="87"/>
      <c r="G867" s="55"/>
      <c r="H867" s="87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</row>
    <row r="868" spans="1:29" ht="80.099999999999994" customHeight="1">
      <c r="A868" s="55"/>
      <c r="B868" s="55"/>
      <c r="C868" s="55"/>
      <c r="D868" s="55"/>
      <c r="E868" s="55"/>
      <c r="F868" s="87"/>
      <c r="G868" s="55"/>
      <c r="H868" s="87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</row>
    <row r="869" spans="1:29" ht="80.099999999999994" customHeight="1">
      <c r="A869" s="55"/>
      <c r="B869" s="55"/>
      <c r="C869" s="55"/>
      <c r="D869" s="55"/>
      <c r="E869" s="55"/>
      <c r="F869" s="87"/>
      <c r="G869" s="55"/>
      <c r="H869" s="87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</row>
    <row r="870" spans="1:29" ht="80.099999999999994" customHeight="1">
      <c r="A870" s="55"/>
      <c r="B870" s="55"/>
      <c r="C870" s="55"/>
      <c r="D870" s="55"/>
      <c r="E870" s="55"/>
      <c r="F870" s="87"/>
      <c r="G870" s="55"/>
      <c r="H870" s="87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</row>
    <row r="871" spans="1:29" ht="80.099999999999994" customHeight="1">
      <c r="A871" s="55"/>
      <c r="B871" s="55"/>
      <c r="C871" s="55"/>
      <c r="D871" s="55"/>
      <c r="E871" s="55"/>
      <c r="F871" s="87"/>
      <c r="G871" s="55"/>
      <c r="H871" s="87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</row>
    <row r="872" spans="1:29" ht="80.099999999999994" customHeight="1">
      <c r="A872" s="55"/>
      <c r="B872" s="55"/>
      <c r="C872" s="55"/>
      <c r="D872" s="55"/>
      <c r="E872" s="55"/>
      <c r="F872" s="87"/>
      <c r="G872" s="55"/>
      <c r="H872" s="87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</row>
    <row r="873" spans="1:29" ht="80.099999999999994" customHeight="1">
      <c r="A873" s="55"/>
      <c r="B873" s="55"/>
      <c r="C873" s="55"/>
      <c r="D873" s="55"/>
      <c r="E873" s="55"/>
      <c r="F873" s="87"/>
      <c r="G873" s="55"/>
      <c r="H873" s="87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</row>
    <row r="874" spans="1:29" ht="80.099999999999994" customHeight="1">
      <c r="A874" s="55"/>
      <c r="B874" s="55"/>
      <c r="C874" s="55"/>
      <c r="D874" s="55"/>
      <c r="E874" s="55"/>
      <c r="F874" s="87"/>
      <c r="G874" s="55"/>
      <c r="H874" s="87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</row>
    <row r="875" spans="1:29" ht="80.099999999999994" customHeight="1">
      <c r="A875" s="55"/>
      <c r="B875" s="55"/>
      <c r="C875" s="55"/>
      <c r="D875" s="55"/>
      <c r="E875" s="55"/>
      <c r="F875" s="87"/>
      <c r="G875" s="55"/>
      <c r="H875" s="87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</row>
    <row r="876" spans="1:29" ht="80.099999999999994" customHeight="1">
      <c r="A876" s="55"/>
      <c r="B876" s="55"/>
      <c r="C876" s="55"/>
      <c r="D876" s="55"/>
      <c r="E876" s="55"/>
      <c r="F876" s="87"/>
      <c r="G876" s="55"/>
      <c r="H876" s="87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</row>
    <row r="877" spans="1:29" ht="80.099999999999994" customHeight="1">
      <c r="A877" s="55"/>
      <c r="B877" s="55"/>
      <c r="C877" s="55"/>
      <c r="D877" s="55"/>
      <c r="E877" s="55"/>
      <c r="F877" s="87"/>
      <c r="G877" s="55"/>
      <c r="H877" s="87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</row>
    <row r="878" spans="1:29" ht="80.099999999999994" customHeight="1">
      <c r="A878" s="55"/>
      <c r="B878" s="55"/>
      <c r="C878" s="55"/>
      <c r="D878" s="55"/>
      <c r="E878" s="55"/>
      <c r="F878" s="87"/>
      <c r="G878" s="55"/>
      <c r="H878" s="87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</row>
    <row r="879" spans="1:29" ht="80.099999999999994" customHeight="1">
      <c r="A879" s="55"/>
      <c r="B879" s="55"/>
      <c r="C879" s="55"/>
      <c r="D879" s="55"/>
      <c r="E879" s="55"/>
      <c r="F879" s="87"/>
      <c r="G879" s="55"/>
      <c r="H879" s="87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</row>
    <row r="880" spans="1:29" ht="80.099999999999994" customHeight="1">
      <c r="A880" s="55"/>
      <c r="B880" s="55"/>
      <c r="C880" s="55"/>
      <c r="D880" s="55"/>
      <c r="E880" s="55"/>
      <c r="F880" s="87"/>
      <c r="G880" s="55"/>
      <c r="H880" s="87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</row>
    <row r="881" spans="1:29" ht="80.099999999999994" customHeight="1">
      <c r="A881" s="55"/>
      <c r="B881" s="55"/>
      <c r="C881" s="55"/>
      <c r="D881" s="55"/>
      <c r="E881" s="55"/>
      <c r="F881" s="87"/>
      <c r="G881" s="55"/>
      <c r="H881" s="87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</row>
    <row r="882" spans="1:29" ht="80.099999999999994" customHeight="1">
      <c r="A882" s="55"/>
      <c r="B882" s="55"/>
      <c r="C882" s="55"/>
      <c r="D882" s="55"/>
      <c r="E882" s="55"/>
      <c r="F882" s="87"/>
      <c r="G882" s="55"/>
      <c r="H882" s="87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</row>
    <row r="883" spans="1:29" ht="80.099999999999994" customHeight="1">
      <c r="A883" s="55"/>
      <c r="B883" s="55"/>
      <c r="C883" s="55"/>
      <c r="D883" s="55"/>
      <c r="E883" s="55"/>
      <c r="F883" s="87"/>
      <c r="G883" s="55"/>
      <c r="H883" s="87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</row>
    <row r="884" spans="1:29" ht="80.099999999999994" customHeight="1">
      <c r="A884" s="55"/>
      <c r="B884" s="55"/>
      <c r="C884" s="55"/>
      <c r="D884" s="55"/>
      <c r="E884" s="55"/>
      <c r="F884" s="87"/>
      <c r="G884" s="55"/>
      <c r="H884" s="87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</row>
    <row r="885" spans="1:29" ht="80.099999999999994" customHeight="1">
      <c r="A885" s="55"/>
      <c r="B885" s="55"/>
      <c r="C885" s="55"/>
      <c r="D885" s="55"/>
      <c r="E885" s="55"/>
      <c r="F885" s="87"/>
      <c r="G885" s="55"/>
      <c r="H885" s="87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</row>
    <row r="886" spans="1:29" ht="80.099999999999994" customHeight="1">
      <c r="A886" s="55"/>
      <c r="B886" s="55"/>
      <c r="C886" s="55"/>
      <c r="D886" s="55"/>
      <c r="E886" s="55"/>
      <c r="F886" s="87"/>
      <c r="G886" s="55"/>
      <c r="H886" s="87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</row>
    <row r="887" spans="1:29" ht="80.099999999999994" customHeight="1">
      <c r="A887" s="55"/>
      <c r="B887" s="55"/>
      <c r="C887" s="55"/>
      <c r="D887" s="55"/>
      <c r="E887" s="55"/>
      <c r="F887" s="87"/>
      <c r="G887" s="55"/>
      <c r="H887" s="87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</row>
    <row r="888" spans="1:29" ht="80.099999999999994" customHeight="1">
      <c r="A888" s="55"/>
      <c r="B888" s="55"/>
      <c r="C888" s="55"/>
      <c r="D888" s="55"/>
      <c r="E888" s="55"/>
      <c r="F888" s="87"/>
      <c r="G888" s="55"/>
      <c r="H888" s="87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</row>
    <row r="889" spans="1:29" ht="80.099999999999994" customHeight="1">
      <c r="A889" s="55"/>
      <c r="B889" s="55"/>
      <c r="C889" s="55"/>
      <c r="D889" s="55"/>
      <c r="E889" s="55"/>
      <c r="F889" s="87"/>
      <c r="G889" s="55"/>
      <c r="H889" s="87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</row>
    <row r="890" spans="1:29" ht="80.099999999999994" customHeight="1">
      <c r="A890" s="55"/>
      <c r="B890" s="55"/>
      <c r="C890" s="55"/>
      <c r="D890" s="55"/>
      <c r="E890" s="55"/>
      <c r="F890" s="87"/>
      <c r="G890" s="55"/>
      <c r="H890" s="87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</row>
    <row r="891" spans="1:29" ht="80.099999999999994" customHeight="1">
      <c r="A891" s="55"/>
      <c r="B891" s="55"/>
      <c r="C891" s="55"/>
      <c r="D891" s="55"/>
      <c r="E891" s="55"/>
      <c r="F891" s="87"/>
      <c r="G891" s="55"/>
      <c r="H891" s="87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</row>
    <row r="892" spans="1:29" ht="80.099999999999994" customHeight="1">
      <c r="A892" s="55"/>
      <c r="B892" s="55"/>
      <c r="C892" s="55"/>
      <c r="D892" s="55"/>
      <c r="E892" s="55"/>
      <c r="F892" s="87"/>
      <c r="G892" s="55"/>
      <c r="H892" s="87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</row>
    <row r="893" spans="1:29" ht="80.099999999999994" customHeight="1">
      <c r="A893" s="55"/>
      <c r="B893" s="55"/>
      <c r="C893" s="55"/>
      <c r="D893" s="55"/>
      <c r="E893" s="55"/>
      <c r="F893" s="87"/>
      <c r="G893" s="55"/>
      <c r="H893" s="87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</row>
    <row r="894" spans="1:29" ht="80.099999999999994" customHeight="1">
      <c r="A894" s="55"/>
      <c r="B894" s="55"/>
      <c r="C894" s="55"/>
      <c r="D894" s="55"/>
      <c r="E894" s="55"/>
      <c r="F894" s="87"/>
      <c r="G894" s="55"/>
      <c r="H894" s="87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</row>
    <row r="895" spans="1:29" ht="80.099999999999994" customHeight="1">
      <c r="A895" s="55"/>
      <c r="B895" s="55"/>
      <c r="C895" s="55"/>
      <c r="D895" s="55"/>
      <c r="E895" s="55"/>
      <c r="F895" s="87"/>
      <c r="G895" s="55"/>
      <c r="H895" s="87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</row>
    <row r="896" spans="1:29" ht="80.099999999999994" customHeight="1">
      <c r="A896" s="55"/>
      <c r="B896" s="55"/>
      <c r="C896" s="55"/>
      <c r="D896" s="55"/>
      <c r="E896" s="55"/>
      <c r="F896" s="87"/>
      <c r="G896" s="55"/>
      <c r="H896" s="87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</row>
    <row r="897" spans="1:29" ht="80.099999999999994" customHeight="1">
      <c r="A897" s="55"/>
      <c r="B897" s="55"/>
      <c r="C897" s="55"/>
      <c r="D897" s="55"/>
      <c r="E897" s="55"/>
      <c r="F897" s="87"/>
      <c r="G897" s="55"/>
      <c r="H897" s="87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</row>
    <row r="898" spans="1:29" ht="80.099999999999994" customHeight="1">
      <c r="A898" s="55"/>
      <c r="B898" s="55"/>
      <c r="C898" s="55"/>
      <c r="D898" s="55"/>
      <c r="E898" s="55"/>
      <c r="F898" s="87"/>
      <c r="G898" s="55"/>
      <c r="H898" s="87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</row>
    <row r="899" spans="1:29" ht="80.099999999999994" customHeight="1">
      <c r="A899" s="55"/>
      <c r="B899" s="55"/>
      <c r="C899" s="55"/>
      <c r="D899" s="55"/>
      <c r="E899" s="55"/>
      <c r="F899" s="87"/>
      <c r="G899" s="55"/>
      <c r="H899" s="87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</row>
    <row r="900" spans="1:29" ht="80.099999999999994" customHeight="1">
      <c r="A900" s="55"/>
      <c r="B900" s="55"/>
      <c r="C900" s="55"/>
      <c r="D900" s="55"/>
      <c r="E900" s="55"/>
      <c r="F900" s="87"/>
      <c r="G900" s="55"/>
      <c r="H900" s="87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</row>
    <row r="901" spans="1:29" ht="80.099999999999994" customHeight="1">
      <c r="A901" s="55"/>
      <c r="B901" s="55"/>
      <c r="C901" s="55"/>
      <c r="D901" s="55"/>
      <c r="E901" s="55"/>
      <c r="F901" s="87"/>
      <c r="G901" s="55"/>
      <c r="H901" s="87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</row>
    <row r="902" spans="1:29" ht="80.099999999999994" customHeight="1">
      <c r="A902" s="55"/>
      <c r="B902" s="55"/>
      <c r="C902" s="55"/>
      <c r="D902" s="55"/>
      <c r="E902" s="55"/>
      <c r="F902" s="87"/>
      <c r="G902" s="55"/>
      <c r="H902" s="87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</row>
    <row r="903" spans="1:29" ht="80.099999999999994" customHeight="1">
      <c r="A903" s="55"/>
      <c r="B903" s="55"/>
      <c r="C903" s="55"/>
      <c r="D903" s="55"/>
      <c r="E903" s="55"/>
      <c r="F903" s="87"/>
      <c r="G903" s="55"/>
      <c r="H903" s="87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</row>
    <row r="904" spans="1:29" ht="80.099999999999994" customHeight="1">
      <c r="A904" s="55"/>
      <c r="B904" s="55"/>
      <c r="C904" s="55"/>
      <c r="D904" s="55"/>
      <c r="E904" s="55"/>
      <c r="F904" s="87"/>
      <c r="G904" s="55"/>
      <c r="H904" s="87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</row>
    <row r="905" spans="1:29" ht="80.099999999999994" customHeight="1">
      <c r="A905" s="55"/>
      <c r="B905" s="55"/>
      <c r="C905" s="55"/>
      <c r="D905" s="55"/>
      <c r="E905" s="55"/>
      <c r="F905" s="87"/>
      <c r="G905" s="55"/>
      <c r="H905" s="87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</row>
    <row r="906" spans="1:29" ht="80.099999999999994" customHeight="1">
      <c r="A906" s="55"/>
      <c r="B906" s="55"/>
      <c r="C906" s="55"/>
      <c r="D906" s="55"/>
      <c r="E906" s="55"/>
      <c r="F906" s="87"/>
      <c r="G906" s="55"/>
      <c r="H906" s="87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</row>
    <row r="907" spans="1:29" ht="80.099999999999994" customHeight="1">
      <c r="A907" s="55"/>
      <c r="B907" s="55"/>
      <c r="C907" s="55"/>
      <c r="D907" s="55"/>
      <c r="E907" s="55"/>
      <c r="F907" s="87"/>
      <c r="G907" s="55"/>
      <c r="H907" s="87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</row>
    <row r="908" spans="1:29" ht="80.099999999999994" customHeight="1">
      <c r="A908" s="55"/>
      <c r="B908" s="55"/>
      <c r="C908" s="55"/>
      <c r="D908" s="55"/>
      <c r="E908" s="55"/>
      <c r="F908" s="87"/>
      <c r="G908" s="55"/>
      <c r="H908" s="87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</row>
    <row r="909" spans="1:29" ht="80.099999999999994" customHeight="1">
      <c r="A909" s="55"/>
      <c r="B909" s="55"/>
      <c r="C909" s="55"/>
      <c r="D909" s="55"/>
      <c r="E909" s="55"/>
      <c r="F909" s="87"/>
      <c r="G909" s="55"/>
      <c r="H909" s="87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</row>
    <row r="910" spans="1:29" ht="80.099999999999994" customHeight="1">
      <c r="A910" s="55"/>
      <c r="B910" s="55"/>
      <c r="C910" s="55"/>
      <c r="D910" s="55"/>
      <c r="E910" s="55"/>
      <c r="F910" s="87"/>
      <c r="G910" s="55"/>
      <c r="H910" s="87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</row>
    <row r="911" spans="1:29" ht="80.099999999999994" customHeight="1">
      <c r="A911" s="55"/>
      <c r="B911" s="55"/>
      <c r="C911" s="55"/>
      <c r="D911" s="55"/>
      <c r="E911" s="55"/>
      <c r="F911" s="87"/>
      <c r="G911" s="55"/>
      <c r="H911" s="87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</row>
    <row r="912" spans="1:29" ht="80.099999999999994" customHeight="1">
      <c r="A912" s="55"/>
      <c r="B912" s="55"/>
      <c r="C912" s="55"/>
      <c r="D912" s="55"/>
      <c r="E912" s="55"/>
      <c r="F912" s="87"/>
      <c r="G912" s="55"/>
      <c r="H912" s="87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</row>
    <row r="913" spans="1:29" ht="80.099999999999994" customHeight="1">
      <c r="A913" s="55"/>
      <c r="B913" s="55"/>
      <c r="C913" s="55"/>
      <c r="D913" s="55"/>
      <c r="E913" s="55"/>
      <c r="F913" s="87"/>
      <c r="G913" s="55"/>
      <c r="H913" s="87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</row>
    <row r="914" spans="1:29" ht="80.099999999999994" customHeight="1">
      <c r="A914" s="55"/>
      <c r="B914" s="55"/>
      <c r="C914" s="55"/>
      <c r="D914" s="55"/>
      <c r="E914" s="55"/>
      <c r="F914" s="87"/>
      <c r="G914" s="55"/>
      <c r="H914" s="87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</row>
    <row r="915" spans="1:29" ht="80.099999999999994" customHeight="1">
      <c r="A915" s="55"/>
      <c r="B915" s="55"/>
      <c r="C915" s="55"/>
      <c r="D915" s="55"/>
      <c r="E915" s="55"/>
      <c r="F915" s="87"/>
      <c r="G915" s="55"/>
      <c r="H915" s="87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</row>
    <row r="916" spans="1:29" ht="80.099999999999994" customHeight="1">
      <c r="A916" s="55"/>
      <c r="B916" s="55"/>
      <c r="C916" s="55"/>
      <c r="D916" s="55"/>
      <c r="E916" s="55"/>
      <c r="F916" s="87"/>
      <c r="G916" s="55"/>
      <c r="H916" s="87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</row>
    <row r="917" spans="1:29" ht="80.099999999999994" customHeight="1">
      <c r="A917" s="55"/>
      <c r="B917" s="55"/>
      <c r="C917" s="55"/>
      <c r="D917" s="55"/>
      <c r="E917" s="55"/>
      <c r="F917" s="87"/>
      <c r="G917" s="55"/>
      <c r="H917" s="87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</row>
    <row r="918" spans="1:29" ht="80.099999999999994" customHeight="1">
      <c r="A918" s="55"/>
      <c r="B918" s="55"/>
      <c r="C918" s="55"/>
      <c r="D918" s="55"/>
      <c r="E918" s="55"/>
      <c r="F918" s="87"/>
      <c r="G918" s="55"/>
      <c r="H918" s="87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</row>
    <row r="919" spans="1:29" ht="80.099999999999994" customHeight="1">
      <c r="A919" s="55"/>
      <c r="B919" s="55"/>
      <c r="C919" s="55"/>
      <c r="D919" s="55"/>
      <c r="E919" s="55"/>
      <c r="F919" s="87"/>
      <c r="G919" s="55"/>
      <c r="H919" s="87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</row>
    <row r="920" spans="1:29" ht="80.099999999999994" customHeight="1">
      <c r="A920" s="55"/>
      <c r="B920" s="55"/>
      <c r="C920" s="55"/>
      <c r="D920" s="55"/>
      <c r="E920" s="55"/>
      <c r="F920" s="87"/>
      <c r="G920" s="55"/>
      <c r="H920" s="87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</row>
    <row r="921" spans="1:29" ht="80.099999999999994" customHeight="1">
      <c r="A921" s="55"/>
      <c r="B921" s="55"/>
      <c r="C921" s="55"/>
      <c r="D921" s="55"/>
      <c r="E921" s="55"/>
      <c r="F921" s="87"/>
      <c r="G921" s="55"/>
      <c r="H921" s="87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</row>
    <row r="922" spans="1:29" ht="80.099999999999994" customHeight="1">
      <c r="A922" s="55"/>
      <c r="B922" s="55"/>
      <c r="C922" s="55"/>
      <c r="D922" s="55"/>
      <c r="E922" s="55"/>
      <c r="F922" s="87"/>
      <c r="G922" s="55"/>
      <c r="H922" s="87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</row>
    <row r="923" spans="1:29" ht="80.099999999999994" customHeight="1">
      <c r="A923" s="55"/>
      <c r="B923" s="55"/>
      <c r="C923" s="55"/>
      <c r="D923" s="55"/>
      <c r="E923" s="55"/>
      <c r="F923" s="87"/>
      <c r="G923" s="55"/>
      <c r="H923" s="87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</row>
    <row r="924" spans="1:29" ht="80.099999999999994" customHeight="1">
      <c r="A924" s="55"/>
      <c r="B924" s="55"/>
      <c r="C924" s="55"/>
      <c r="D924" s="55"/>
      <c r="E924" s="55"/>
      <c r="F924" s="87"/>
      <c r="G924" s="55"/>
      <c r="H924" s="87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</row>
    <row r="925" spans="1:29" ht="80.099999999999994" customHeight="1">
      <c r="A925" s="55"/>
      <c r="B925" s="55"/>
      <c r="C925" s="55"/>
      <c r="D925" s="55"/>
      <c r="E925" s="55"/>
      <c r="F925" s="87"/>
      <c r="G925" s="55"/>
      <c r="H925" s="87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</row>
    <row r="926" spans="1:29" ht="80.099999999999994" customHeight="1">
      <c r="A926" s="55"/>
      <c r="B926" s="55"/>
      <c r="C926" s="55"/>
      <c r="D926" s="55"/>
      <c r="E926" s="55"/>
      <c r="F926" s="87"/>
      <c r="G926" s="55"/>
      <c r="H926" s="87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</row>
    <row r="927" spans="1:29" ht="80.099999999999994" customHeight="1">
      <c r="A927" s="55"/>
      <c r="B927" s="55"/>
      <c r="C927" s="55"/>
      <c r="D927" s="55"/>
      <c r="E927" s="55"/>
      <c r="F927" s="87"/>
      <c r="G927" s="55"/>
      <c r="H927" s="87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</row>
    <row r="928" spans="1:29" ht="80.099999999999994" customHeight="1">
      <c r="A928" s="55"/>
      <c r="B928" s="55"/>
      <c r="C928" s="55"/>
      <c r="D928" s="55"/>
      <c r="E928" s="55"/>
      <c r="F928" s="87"/>
      <c r="G928" s="55"/>
      <c r="H928" s="87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</row>
    <row r="929" spans="1:29" ht="80.099999999999994" customHeight="1">
      <c r="A929" s="55"/>
      <c r="B929" s="55"/>
      <c r="C929" s="55"/>
      <c r="D929" s="55"/>
      <c r="E929" s="55"/>
      <c r="F929" s="87"/>
      <c r="G929" s="55"/>
      <c r="H929" s="87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</row>
    <row r="930" spans="1:29" ht="80.099999999999994" customHeight="1">
      <c r="A930" s="55"/>
      <c r="B930" s="55"/>
      <c r="C930" s="55"/>
      <c r="D930" s="55"/>
      <c r="E930" s="55"/>
      <c r="F930" s="87"/>
      <c r="G930" s="55"/>
      <c r="H930" s="87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</row>
    <row r="931" spans="1:29" ht="80.099999999999994" customHeight="1">
      <c r="A931" s="55"/>
      <c r="B931" s="55"/>
      <c r="C931" s="55"/>
      <c r="D931" s="55"/>
      <c r="E931" s="55"/>
      <c r="F931" s="87"/>
      <c r="G931" s="55"/>
      <c r="H931" s="87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</row>
    <row r="932" spans="1:29" ht="80.099999999999994" customHeight="1">
      <c r="A932" s="55"/>
      <c r="B932" s="55"/>
      <c r="C932" s="55"/>
      <c r="D932" s="55"/>
      <c r="E932" s="55"/>
      <c r="F932" s="87"/>
      <c r="G932" s="55"/>
      <c r="H932" s="87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</row>
    <row r="933" spans="1:29" ht="80.099999999999994" customHeight="1">
      <c r="A933" s="55"/>
      <c r="B933" s="55"/>
      <c r="C933" s="55"/>
      <c r="D933" s="55"/>
      <c r="E933" s="55"/>
      <c r="F933" s="87"/>
      <c r="G933" s="55"/>
      <c r="H933" s="87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</row>
    <row r="934" spans="1:29" ht="80.099999999999994" customHeight="1">
      <c r="A934" s="55"/>
      <c r="B934" s="55"/>
      <c r="C934" s="55"/>
      <c r="D934" s="55"/>
      <c r="E934" s="55"/>
      <c r="F934" s="87"/>
      <c r="G934" s="55"/>
      <c r="H934" s="87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</row>
    <row r="935" spans="1:29" ht="80.099999999999994" customHeight="1">
      <c r="A935" s="55"/>
      <c r="B935" s="55"/>
      <c r="C935" s="55"/>
      <c r="D935" s="55"/>
      <c r="E935" s="55"/>
      <c r="F935" s="87"/>
      <c r="G935" s="55"/>
      <c r="H935" s="87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</row>
    <row r="936" spans="1:29" ht="80.099999999999994" customHeight="1">
      <c r="A936" s="55"/>
      <c r="B936" s="55"/>
      <c r="C936" s="55"/>
      <c r="D936" s="55"/>
      <c r="E936" s="55"/>
      <c r="F936" s="87"/>
      <c r="G936" s="55"/>
      <c r="H936" s="87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</row>
    <row r="937" spans="1:29" ht="80.099999999999994" customHeight="1">
      <c r="A937" s="55"/>
      <c r="B937" s="55"/>
      <c r="C937" s="55"/>
      <c r="D937" s="55"/>
      <c r="E937" s="55"/>
      <c r="F937" s="87"/>
      <c r="G937" s="55"/>
      <c r="H937" s="87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</row>
    <row r="938" spans="1:29" ht="80.099999999999994" customHeight="1">
      <c r="A938" s="55"/>
      <c r="B938" s="55"/>
      <c r="C938" s="55"/>
      <c r="D938" s="55"/>
      <c r="E938" s="55"/>
      <c r="F938" s="87"/>
      <c r="G938" s="55"/>
      <c r="H938" s="87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</row>
    <row r="939" spans="1:29" ht="80.099999999999994" customHeight="1">
      <c r="A939" s="55"/>
      <c r="B939" s="55"/>
      <c r="C939" s="55"/>
      <c r="D939" s="55"/>
      <c r="E939" s="55"/>
      <c r="F939" s="87"/>
      <c r="G939" s="55"/>
      <c r="H939" s="87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</row>
    <row r="940" spans="1:29" ht="80.099999999999994" customHeight="1">
      <c r="A940" s="55"/>
      <c r="B940" s="55"/>
      <c r="C940" s="55"/>
      <c r="D940" s="55"/>
      <c r="E940" s="55"/>
      <c r="F940" s="87"/>
      <c r="G940" s="55"/>
      <c r="H940" s="87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</row>
    <row r="941" spans="1:29" ht="80.099999999999994" customHeight="1">
      <c r="A941" s="55"/>
      <c r="B941" s="55"/>
      <c r="C941" s="55"/>
      <c r="D941" s="55"/>
      <c r="E941" s="55"/>
      <c r="F941" s="87"/>
      <c r="G941" s="55"/>
      <c r="H941" s="87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</row>
    <row r="942" spans="1:29" ht="80.099999999999994" customHeight="1">
      <c r="A942" s="55"/>
      <c r="B942" s="55"/>
      <c r="C942" s="55"/>
      <c r="D942" s="55"/>
      <c r="E942" s="55"/>
      <c r="F942" s="87"/>
      <c r="G942" s="55"/>
      <c r="H942" s="87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</row>
    <row r="943" spans="1:29" ht="80.099999999999994" customHeight="1">
      <c r="A943" s="55"/>
      <c r="B943" s="55"/>
      <c r="C943" s="55"/>
      <c r="D943" s="55"/>
      <c r="E943" s="55"/>
      <c r="F943" s="87"/>
      <c r="G943" s="55"/>
      <c r="H943" s="87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</row>
    <row r="944" spans="1:29" ht="80.099999999999994" customHeight="1">
      <c r="A944" s="55"/>
      <c r="B944" s="55"/>
      <c r="C944" s="55"/>
      <c r="D944" s="55"/>
      <c r="E944" s="55"/>
      <c r="F944" s="87"/>
      <c r="G944" s="55"/>
      <c r="H944" s="87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</row>
    <row r="945" spans="1:29" ht="80.099999999999994" customHeight="1">
      <c r="A945" s="55"/>
      <c r="B945" s="55"/>
      <c r="C945" s="55"/>
      <c r="D945" s="55"/>
      <c r="E945" s="55"/>
      <c r="F945" s="87"/>
      <c r="G945" s="55"/>
      <c r="H945" s="87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</row>
    <row r="946" spans="1:29" ht="80.099999999999994" customHeight="1">
      <c r="A946" s="55"/>
      <c r="B946" s="55"/>
      <c r="C946" s="55"/>
      <c r="D946" s="55"/>
      <c r="E946" s="55"/>
      <c r="F946" s="87"/>
      <c r="G946" s="55"/>
      <c r="H946" s="87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</row>
    <row r="947" spans="1:29" ht="80.099999999999994" customHeight="1">
      <c r="A947" s="55"/>
      <c r="B947" s="55"/>
      <c r="C947" s="55"/>
      <c r="D947" s="55"/>
      <c r="E947" s="55"/>
      <c r="F947" s="87"/>
      <c r="G947" s="55"/>
      <c r="H947" s="87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</row>
    <row r="948" spans="1:29" ht="80.099999999999994" customHeight="1">
      <c r="A948" s="55"/>
      <c r="B948" s="55"/>
      <c r="C948" s="55"/>
      <c r="D948" s="55"/>
      <c r="E948" s="55"/>
      <c r="F948" s="87"/>
      <c r="G948" s="55"/>
      <c r="H948" s="87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</row>
    <row r="949" spans="1:29" ht="80.099999999999994" customHeight="1">
      <c r="A949" s="55"/>
      <c r="B949" s="55"/>
      <c r="C949" s="55"/>
      <c r="D949" s="55"/>
      <c r="E949" s="55"/>
      <c r="F949" s="87"/>
      <c r="G949" s="55"/>
      <c r="H949" s="87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</row>
    <row r="950" spans="1:29" ht="80.099999999999994" customHeight="1">
      <c r="A950" s="55"/>
      <c r="B950" s="55"/>
      <c r="C950" s="55"/>
      <c r="D950" s="55"/>
      <c r="E950" s="55"/>
      <c r="F950" s="87"/>
      <c r="G950" s="55"/>
      <c r="H950" s="87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</row>
    <row r="951" spans="1:29" ht="80.099999999999994" customHeight="1">
      <c r="A951" s="55"/>
      <c r="B951" s="55"/>
      <c r="C951" s="55"/>
      <c r="D951" s="55"/>
      <c r="E951" s="55"/>
      <c r="F951" s="87"/>
      <c r="G951" s="55"/>
      <c r="H951" s="87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</row>
    <row r="952" spans="1:29" ht="80.099999999999994" customHeight="1">
      <c r="A952" s="55"/>
      <c r="B952" s="55"/>
      <c r="C952" s="55"/>
      <c r="D952" s="55"/>
      <c r="E952" s="55"/>
      <c r="F952" s="87"/>
      <c r="G952" s="55"/>
      <c r="H952" s="87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</row>
    <row r="953" spans="1:29" ht="80.099999999999994" customHeight="1">
      <c r="A953" s="55"/>
      <c r="B953" s="55"/>
      <c r="C953" s="55"/>
      <c r="D953" s="55"/>
      <c r="E953" s="55"/>
      <c r="F953" s="87"/>
      <c r="G953" s="55"/>
      <c r="H953" s="87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</row>
    <row r="954" spans="1:29" ht="80.099999999999994" customHeight="1">
      <c r="A954" s="55"/>
      <c r="B954" s="55"/>
      <c r="C954" s="55"/>
      <c r="D954" s="55"/>
      <c r="E954" s="55"/>
      <c r="F954" s="87"/>
      <c r="G954" s="55"/>
      <c r="H954" s="87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</row>
    <row r="955" spans="1:29" ht="80.099999999999994" customHeight="1">
      <c r="A955" s="55"/>
      <c r="B955" s="55"/>
      <c r="C955" s="55"/>
      <c r="D955" s="55"/>
      <c r="E955" s="55"/>
      <c r="F955" s="87"/>
      <c r="G955" s="55"/>
      <c r="H955" s="87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</row>
    <row r="956" spans="1:29" ht="80.099999999999994" customHeight="1">
      <c r="A956" s="55"/>
      <c r="B956" s="55"/>
      <c r="C956" s="55"/>
      <c r="D956" s="55"/>
      <c r="E956" s="55"/>
      <c r="F956" s="87"/>
      <c r="G956" s="55"/>
      <c r="H956" s="87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</row>
    <row r="957" spans="1:29" ht="80.099999999999994" customHeight="1">
      <c r="A957" s="55"/>
      <c r="B957" s="55"/>
      <c r="C957" s="55"/>
      <c r="D957" s="55"/>
      <c r="E957" s="55"/>
      <c r="F957" s="87"/>
      <c r="G957" s="55"/>
      <c r="H957" s="87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</row>
    <row r="958" spans="1:29" ht="80.099999999999994" customHeight="1">
      <c r="A958" s="55"/>
      <c r="B958" s="55"/>
      <c r="C958" s="55"/>
      <c r="D958" s="55"/>
      <c r="E958" s="55"/>
      <c r="F958" s="87"/>
      <c r="G958" s="55"/>
      <c r="H958" s="87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</row>
    <row r="959" spans="1:29" ht="80.099999999999994" customHeight="1">
      <c r="A959" s="55"/>
      <c r="B959" s="55"/>
      <c r="C959" s="55"/>
      <c r="D959" s="55"/>
      <c r="E959" s="55"/>
      <c r="F959" s="87"/>
      <c r="G959" s="55"/>
      <c r="H959" s="87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</row>
    <row r="960" spans="1:29" ht="80.099999999999994" customHeight="1">
      <c r="A960" s="55"/>
      <c r="B960" s="55"/>
      <c r="C960" s="55"/>
      <c r="D960" s="55"/>
      <c r="E960" s="55"/>
      <c r="F960" s="87"/>
      <c r="G960" s="55"/>
      <c r="H960" s="87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</row>
    <row r="961" spans="1:29" ht="80.099999999999994" customHeight="1">
      <c r="A961" s="55"/>
      <c r="B961" s="55"/>
      <c r="C961" s="55"/>
      <c r="D961" s="55"/>
      <c r="E961" s="55"/>
      <c r="F961" s="87"/>
      <c r="G961" s="55"/>
      <c r="H961" s="87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</row>
    <row r="962" spans="1:29" ht="80.099999999999994" customHeight="1">
      <c r="A962" s="55"/>
      <c r="B962" s="55"/>
      <c r="C962" s="55"/>
      <c r="D962" s="55"/>
      <c r="E962" s="55"/>
      <c r="F962" s="87"/>
      <c r="G962" s="55"/>
      <c r="H962" s="87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</row>
    <row r="963" spans="1:29" ht="80.099999999999994" customHeight="1">
      <c r="A963" s="55"/>
      <c r="B963" s="55"/>
      <c r="C963" s="55"/>
      <c r="D963" s="55"/>
      <c r="E963" s="55"/>
      <c r="F963" s="87"/>
      <c r="G963" s="55"/>
      <c r="H963" s="87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</row>
    <row r="964" spans="1:29" ht="80.099999999999994" customHeight="1">
      <c r="A964" s="55"/>
      <c r="B964" s="55"/>
      <c r="C964" s="55"/>
      <c r="D964" s="55"/>
      <c r="E964" s="55"/>
      <c r="F964" s="87"/>
      <c r="G964" s="55"/>
      <c r="H964" s="87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</row>
    <row r="965" spans="1:29" ht="80.099999999999994" customHeight="1">
      <c r="A965" s="55"/>
      <c r="B965" s="55"/>
      <c r="C965" s="55"/>
      <c r="D965" s="55"/>
      <c r="E965" s="55"/>
      <c r="F965" s="87"/>
      <c r="G965" s="55"/>
      <c r="H965" s="87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</row>
    <row r="966" spans="1:29" ht="80.099999999999994" customHeight="1">
      <c r="A966" s="55"/>
      <c r="B966" s="55"/>
      <c r="C966" s="55"/>
      <c r="D966" s="55"/>
      <c r="E966" s="55"/>
      <c r="F966" s="87"/>
      <c r="G966" s="55"/>
      <c r="H966" s="87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</row>
    <row r="967" spans="1:29" ht="80.099999999999994" customHeight="1">
      <c r="A967" s="55"/>
      <c r="B967" s="55"/>
      <c r="C967" s="55"/>
      <c r="D967" s="55"/>
      <c r="E967" s="55"/>
      <c r="F967" s="87"/>
      <c r="G967" s="55"/>
      <c r="H967" s="87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</row>
    <row r="968" spans="1:29" ht="80.099999999999994" customHeight="1">
      <c r="A968" s="55"/>
      <c r="B968" s="55"/>
      <c r="C968" s="55"/>
      <c r="D968" s="55"/>
      <c r="E968" s="55"/>
      <c r="F968" s="87"/>
      <c r="G968" s="55"/>
      <c r="H968" s="87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</row>
    <row r="969" spans="1:29" ht="80.099999999999994" customHeight="1">
      <c r="A969" s="55"/>
      <c r="B969" s="55"/>
      <c r="C969" s="55"/>
      <c r="D969" s="55"/>
      <c r="E969" s="55"/>
      <c r="F969" s="87"/>
      <c r="G969" s="55"/>
      <c r="H969" s="87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</row>
    <row r="970" spans="1:29" ht="80.099999999999994" customHeight="1">
      <c r="A970" s="55"/>
      <c r="B970" s="55"/>
      <c r="C970" s="55"/>
      <c r="D970" s="55"/>
      <c r="E970" s="55"/>
      <c r="F970" s="87"/>
      <c r="G970" s="55"/>
      <c r="H970" s="87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</row>
    <row r="971" spans="1:29" ht="80.099999999999994" customHeight="1">
      <c r="A971" s="55"/>
      <c r="B971" s="55"/>
      <c r="C971" s="55"/>
      <c r="D971" s="55"/>
      <c r="E971" s="55"/>
      <c r="F971" s="87"/>
      <c r="G971" s="55"/>
      <c r="H971" s="87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</row>
    <row r="972" spans="1:29" ht="80.099999999999994" customHeight="1">
      <c r="A972" s="55"/>
      <c r="B972" s="55"/>
      <c r="C972" s="55"/>
      <c r="D972" s="55"/>
      <c r="E972" s="55"/>
      <c r="F972" s="87"/>
      <c r="G972" s="55"/>
      <c r="H972" s="87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</row>
    <row r="973" spans="1:29" ht="80.099999999999994" customHeight="1">
      <c r="A973" s="55"/>
      <c r="B973" s="55"/>
      <c r="C973" s="55"/>
      <c r="D973" s="55"/>
      <c r="E973" s="55"/>
      <c r="F973" s="87"/>
      <c r="G973" s="55"/>
      <c r="H973" s="87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</row>
    <row r="974" spans="1:29" ht="80.099999999999994" customHeight="1">
      <c r="A974" s="55"/>
      <c r="B974" s="55"/>
      <c r="C974" s="55"/>
      <c r="D974" s="55"/>
      <c r="E974" s="55"/>
      <c r="F974" s="87"/>
      <c r="G974" s="55"/>
      <c r="H974" s="87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</row>
    <row r="975" spans="1:29" ht="80.099999999999994" customHeight="1">
      <c r="A975" s="55"/>
      <c r="B975" s="55"/>
      <c r="C975" s="55"/>
      <c r="D975" s="55"/>
      <c r="E975" s="55"/>
      <c r="F975" s="87"/>
      <c r="G975" s="55"/>
      <c r="H975" s="87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</row>
    <row r="976" spans="1:29" ht="80.099999999999994" customHeight="1">
      <c r="A976" s="55"/>
      <c r="B976" s="55"/>
      <c r="C976" s="55"/>
      <c r="D976" s="55"/>
      <c r="E976" s="55"/>
      <c r="F976" s="87"/>
      <c r="G976" s="55"/>
      <c r="H976" s="87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</row>
    <row r="977" spans="1:29" ht="80.099999999999994" customHeight="1">
      <c r="A977" s="55"/>
      <c r="B977" s="55"/>
      <c r="C977" s="55"/>
      <c r="D977" s="55"/>
      <c r="E977" s="55"/>
      <c r="F977" s="87"/>
      <c r="G977" s="55"/>
      <c r="H977" s="87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</row>
    <row r="978" spans="1:29" ht="80.099999999999994" customHeight="1">
      <c r="A978" s="55"/>
      <c r="B978" s="55"/>
      <c r="C978" s="55"/>
      <c r="D978" s="55"/>
      <c r="E978" s="55"/>
      <c r="F978" s="87"/>
      <c r="G978" s="55"/>
      <c r="H978" s="87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</row>
    <row r="979" spans="1:29" ht="80.099999999999994" customHeight="1">
      <c r="A979" s="55"/>
      <c r="B979" s="55"/>
      <c r="C979" s="55"/>
      <c r="D979" s="55"/>
      <c r="E979" s="55"/>
      <c r="F979" s="87"/>
      <c r="G979" s="55"/>
      <c r="H979" s="87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</row>
    <row r="980" spans="1:29" ht="80.099999999999994" customHeight="1">
      <c r="A980" s="55"/>
      <c r="B980" s="55"/>
      <c r="C980" s="55"/>
      <c r="D980" s="55"/>
      <c r="E980" s="55"/>
      <c r="F980" s="87"/>
      <c r="G980" s="55"/>
      <c r="H980" s="87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</row>
    <row r="981" spans="1:29" ht="80.099999999999994" customHeight="1">
      <c r="A981" s="55"/>
      <c r="B981" s="55"/>
      <c r="C981" s="55"/>
      <c r="D981" s="55"/>
      <c r="E981" s="55"/>
      <c r="F981" s="87"/>
      <c r="G981" s="55"/>
      <c r="H981" s="87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</row>
    <row r="982" spans="1:29" ht="80.099999999999994" customHeight="1">
      <c r="A982" s="55"/>
      <c r="B982" s="55"/>
      <c r="C982" s="55"/>
      <c r="D982" s="55"/>
      <c r="E982" s="55"/>
      <c r="F982" s="87"/>
      <c r="G982" s="55"/>
      <c r="H982" s="87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</row>
    <row r="983" spans="1:29" ht="80.099999999999994" customHeight="1">
      <c r="A983" s="55"/>
      <c r="B983" s="55"/>
      <c r="C983" s="55"/>
      <c r="D983" s="55"/>
      <c r="E983" s="55"/>
      <c r="F983" s="87"/>
      <c r="G983" s="55"/>
      <c r="H983" s="87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</row>
    <row r="984" spans="1:29" ht="80.099999999999994" customHeight="1">
      <c r="A984" s="55"/>
      <c r="B984" s="55"/>
      <c r="C984" s="55"/>
      <c r="D984" s="55"/>
      <c r="E984" s="55"/>
      <c r="F984" s="87"/>
      <c r="G984" s="55"/>
      <c r="H984" s="87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</row>
    <row r="985" spans="1:29" ht="80.099999999999994" customHeight="1">
      <c r="A985" s="55"/>
      <c r="B985" s="55"/>
      <c r="C985" s="55"/>
      <c r="D985" s="55"/>
      <c r="E985" s="55"/>
      <c r="F985" s="87"/>
      <c r="G985" s="55"/>
      <c r="H985" s="87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</row>
    <row r="986" spans="1:29" ht="80.099999999999994" customHeight="1">
      <c r="A986" s="55"/>
      <c r="B986" s="55"/>
      <c r="C986" s="55"/>
      <c r="D986" s="55"/>
      <c r="E986" s="55"/>
      <c r="F986" s="87"/>
      <c r="G986" s="55"/>
      <c r="H986" s="87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</row>
    <row r="987" spans="1:29" ht="80.099999999999994" customHeight="1">
      <c r="A987" s="55"/>
      <c r="B987" s="55"/>
      <c r="C987" s="55"/>
      <c r="D987" s="55"/>
      <c r="E987" s="55"/>
      <c r="F987" s="87"/>
      <c r="G987" s="55"/>
      <c r="H987" s="87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</row>
    <row r="988" spans="1:29" ht="80.099999999999994" customHeight="1">
      <c r="A988" s="55"/>
      <c r="B988" s="55"/>
      <c r="C988" s="55"/>
      <c r="D988" s="55"/>
      <c r="E988" s="55"/>
      <c r="F988" s="87"/>
      <c r="G988" s="55"/>
      <c r="H988" s="87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</row>
    <row r="989" spans="1:29" ht="80.099999999999994" customHeight="1">
      <c r="A989" s="55"/>
      <c r="B989" s="55"/>
      <c r="C989" s="55"/>
      <c r="D989" s="55"/>
      <c r="E989" s="55"/>
      <c r="F989" s="87"/>
      <c r="G989" s="55"/>
      <c r="H989" s="87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</row>
    <row r="990" spans="1:29" ht="80.099999999999994" customHeight="1">
      <c r="A990" s="55"/>
      <c r="B990" s="55"/>
      <c r="C990" s="55"/>
      <c r="D990" s="55"/>
      <c r="E990" s="55"/>
      <c r="F990" s="87"/>
      <c r="G990" s="55"/>
      <c r="H990" s="87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</row>
    <row r="991" spans="1:29" ht="80.099999999999994" customHeight="1">
      <c r="A991" s="55"/>
      <c r="B991" s="55"/>
      <c r="C991" s="55"/>
      <c r="D991" s="55"/>
      <c r="E991" s="55"/>
      <c r="F991" s="87"/>
      <c r="G991" s="55"/>
      <c r="H991" s="87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</row>
    <row r="992" spans="1:29" ht="80.099999999999994" customHeight="1">
      <c r="A992" s="55"/>
      <c r="B992" s="55"/>
      <c r="C992" s="55"/>
      <c r="D992" s="55"/>
      <c r="E992" s="55"/>
      <c r="F992" s="87"/>
      <c r="G992" s="55"/>
      <c r="H992" s="87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</row>
    <row r="993" spans="1:29" ht="80.099999999999994" customHeight="1">
      <c r="A993" s="55"/>
      <c r="B993" s="55"/>
      <c r="C993" s="55"/>
      <c r="D993" s="55"/>
      <c r="E993" s="55"/>
      <c r="F993" s="87"/>
      <c r="G993" s="55"/>
      <c r="H993" s="87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</row>
    <row r="994" spans="1:29" ht="80.099999999999994" customHeight="1">
      <c r="A994" s="55"/>
      <c r="B994" s="55"/>
      <c r="C994" s="55"/>
      <c r="D994" s="55"/>
      <c r="E994" s="55"/>
      <c r="F994" s="87"/>
      <c r="G994" s="55"/>
      <c r="H994" s="87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</row>
    <row r="995" spans="1:29" ht="80.099999999999994" customHeight="1">
      <c r="A995" s="55"/>
      <c r="B995" s="55"/>
      <c r="C995" s="55"/>
      <c r="D995" s="55"/>
      <c r="E995" s="55"/>
      <c r="F995" s="87"/>
      <c r="G995" s="55"/>
      <c r="H995" s="87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</row>
    <row r="996" spans="1:29" ht="80.099999999999994" customHeight="1">
      <c r="A996" s="55"/>
      <c r="B996" s="55"/>
      <c r="C996" s="55"/>
      <c r="D996" s="55"/>
      <c r="E996" s="55"/>
      <c r="F996" s="87"/>
      <c r="G996" s="55"/>
      <c r="H996" s="87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</row>
    <row r="997" spans="1:29" ht="80.099999999999994" customHeight="1">
      <c r="A997" s="55"/>
      <c r="B997" s="55"/>
      <c r="C997" s="55"/>
      <c r="D997" s="55"/>
      <c r="E997" s="55"/>
      <c r="F997" s="87"/>
      <c r="G997" s="55"/>
      <c r="H997" s="87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</row>
    <row r="998" spans="1:29" ht="80.099999999999994" customHeight="1">
      <c r="A998" s="55"/>
      <c r="B998" s="55"/>
      <c r="C998" s="55"/>
      <c r="D998" s="55"/>
      <c r="E998" s="55"/>
      <c r="F998" s="87"/>
      <c r="G998" s="55"/>
      <c r="H998" s="87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</row>
  </sheetData>
  <mergeCells count="2">
    <mergeCell ref="A1:H1"/>
    <mergeCell ref="C25:H25"/>
  </mergeCells>
  <phoneticPr fontId="14" type="noConversion"/>
  <pageMargins left="0.11811023622047245" right="0.11811023622047245" top="0.15748031496062992" bottom="0.15748031496062992" header="0" footer="0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Y1129"/>
  <sheetViews>
    <sheetView zoomScale="70" zoomScaleNormal="70" zoomScaleSheetLayoutView="70" workbookViewId="0">
      <pane xSplit="4" ySplit="4" topLeftCell="E842" activePane="bottomRight" state="frozen"/>
      <selection pane="topRight" activeCell="E1" sqref="E1"/>
      <selection pane="bottomLeft" activeCell="A5" sqref="A5"/>
      <selection pane="bottomRight" activeCell="F660" sqref="F660"/>
    </sheetView>
  </sheetViews>
  <sheetFormatPr defaultColWidth="11.33203125" defaultRowHeight="15" customHeight="1"/>
  <cols>
    <col min="1" max="1" width="6.5546875" customWidth="1"/>
    <col min="2" max="2" width="5.33203125" customWidth="1"/>
    <col min="3" max="3" width="10.6640625" bestFit="1" customWidth="1"/>
    <col min="4" max="4" width="30.33203125" customWidth="1"/>
    <col min="5" max="5" width="21.33203125" customWidth="1"/>
    <col min="6" max="6" width="9.109375" customWidth="1"/>
    <col min="7" max="7" width="9" customWidth="1"/>
    <col min="8" max="8" width="8.88671875" customWidth="1"/>
    <col min="9" max="9" width="16.33203125" customWidth="1"/>
    <col min="10" max="10" width="90.33203125" bestFit="1" customWidth="1"/>
    <col min="11" max="11" width="34.109375" customWidth="1"/>
    <col min="12" max="12" width="6.33203125" customWidth="1"/>
    <col min="13" max="25" width="5.33203125" customWidth="1"/>
  </cols>
  <sheetData>
    <row r="1" spans="1:25" ht="19.5" customHeight="1">
      <c r="A1" s="1" t="s">
        <v>73</v>
      </c>
      <c r="B1" s="2"/>
      <c r="C1" s="3"/>
      <c r="D1" s="4"/>
      <c r="E1" s="4"/>
      <c r="F1" s="5"/>
      <c r="G1" s="5"/>
      <c r="H1" s="6"/>
      <c r="I1" s="7"/>
      <c r="J1" s="8"/>
      <c r="K1" s="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9.5" customHeight="1">
      <c r="A2" s="291"/>
      <c r="B2" s="292"/>
      <c r="C2" s="293" t="str">
        <f>菜單→請菜名都修改這個!A1</f>
        <v>112年12月份景美午餐葷食菜單</v>
      </c>
      <c r="D2" s="294"/>
      <c r="E2" s="294"/>
      <c r="F2" s="294"/>
      <c r="G2" s="294"/>
      <c r="H2" s="294"/>
      <c r="I2" s="7"/>
      <c r="J2" s="8"/>
      <c r="K2" s="8"/>
      <c r="L2" s="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6.5" customHeight="1">
      <c r="A3" s="6"/>
      <c r="B3" s="5" t="s">
        <v>74</v>
      </c>
      <c r="C3" s="9" t="s">
        <v>1</v>
      </c>
      <c r="D3" s="10" t="s">
        <v>75</v>
      </c>
      <c r="E3" s="295" t="s">
        <v>76</v>
      </c>
      <c r="F3" s="296"/>
      <c r="G3" s="297"/>
      <c r="H3" s="11" t="s">
        <v>77</v>
      </c>
      <c r="I3" s="10" t="s">
        <v>78</v>
      </c>
      <c r="J3" s="10" t="s">
        <v>79</v>
      </c>
      <c r="K3" s="10" t="s">
        <v>79</v>
      </c>
      <c r="L3" s="12" t="s">
        <v>77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 t="s">
        <v>165</v>
      </c>
      <c r="Y3" s="6"/>
    </row>
    <row r="4" spans="1:25" ht="19.5" customHeight="1">
      <c r="A4" s="6"/>
      <c r="B4" s="5"/>
      <c r="C4" s="13"/>
      <c r="D4" s="14"/>
      <c r="E4" s="15" t="s">
        <v>80</v>
      </c>
      <c r="F4" s="15" t="s">
        <v>81</v>
      </c>
      <c r="G4" s="14" t="s">
        <v>82</v>
      </c>
      <c r="H4" s="16"/>
      <c r="I4" s="10"/>
      <c r="J4" s="10"/>
      <c r="K4" s="10"/>
      <c r="L4" s="1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9.5" customHeight="1">
      <c r="A5" s="6" t="s">
        <v>3</v>
      </c>
      <c r="B5" s="5">
        <f>SUM(F5:F14)</f>
        <v>80</v>
      </c>
      <c r="C5" s="17">
        <f>IF($D5="","",菜單→請菜名都修改這個!$A$3)</f>
        <v>45261</v>
      </c>
      <c r="D5" s="18" t="str">
        <f>IF(菜單→請菜名都修改這個!$C$3="","",菜單→請菜名都修改這個!$C$3)</f>
        <v>薏仁飯</v>
      </c>
      <c r="E5" s="238" t="s">
        <v>267</v>
      </c>
      <c r="F5" s="239">
        <v>65</v>
      </c>
      <c r="G5" s="19" t="str">
        <f t="shared" ref="G5:G14" si="0">IF($F5="","","g")</f>
        <v>g</v>
      </c>
      <c r="H5" s="18"/>
      <c r="I5" s="20" t="str">
        <f t="shared" ref="I5:I36" si="1">$E5&amp;$F5&amp;$G5</f>
        <v>白米65g</v>
      </c>
      <c r="J5" s="21" t="str">
        <f>$I5&amp;"+"&amp;$I6&amp;"+"&amp;$I7&amp;"+"&amp;$I8&amp;"+"&amp;I9&amp;"+"&amp;I10&amp;"+"&amp;I11&amp;"+"&amp;$I12&amp;"+"&amp;$I13&amp;"+"&amp;$I14</f>
        <v>白米65g+糙米10g+洋薏仁5g+++++++</v>
      </c>
      <c r="K5" s="21" t="s">
        <v>88</v>
      </c>
      <c r="L5" s="18" t="str">
        <f>IF($H5="","",$H5)</f>
        <v/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6"/>
      <c r="B6" s="5"/>
      <c r="C6" s="17"/>
      <c r="D6" s="18"/>
      <c r="E6" s="263" t="s">
        <v>268</v>
      </c>
      <c r="F6" s="239">
        <v>10</v>
      </c>
      <c r="G6" s="19" t="str">
        <f t="shared" si="0"/>
        <v>g</v>
      </c>
      <c r="H6" s="18"/>
      <c r="I6" s="20" t="str">
        <f t="shared" si="1"/>
        <v>糙米10g</v>
      </c>
      <c r="J6" s="21"/>
      <c r="K6" s="21"/>
      <c r="L6" s="18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9.5" customHeight="1">
      <c r="A7" s="6"/>
      <c r="B7" s="5"/>
      <c r="C7" s="17"/>
      <c r="D7" s="18"/>
      <c r="E7" s="238" t="s">
        <v>269</v>
      </c>
      <c r="F7" s="239">
        <v>5</v>
      </c>
      <c r="G7" s="19" t="str">
        <f t="shared" si="0"/>
        <v>g</v>
      </c>
      <c r="H7" s="18"/>
      <c r="I7" s="20" t="str">
        <f t="shared" si="1"/>
        <v>洋薏仁5g</v>
      </c>
      <c r="J7" s="21"/>
      <c r="K7" s="21"/>
      <c r="L7" s="18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9.5" customHeight="1">
      <c r="A8" s="6"/>
      <c r="B8" s="5"/>
      <c r="C8" s="17"/>
      <c r="D8" s="18"/>
      <c r="E8" s="46"/>
      <c r="F8" s="19"/>
      <c r="G8" s="19" t="str">
        <f t="shared" si="0"/>
        <v/>
      </c>
      <c r="H8" s="18"/>
      <c r="I8" s="20" t="str">
        <f t="shared" si="1"/>
        <v/>
      </c>
      <c r="J8" s="21"/>
      <c r="K8" s="21"/>
      <c r="L8" s="18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9.5" customHeight="1">
      <c r="A9" s="6"/>
      <c r="B9" s="5"/>
      <c r="C9" s="17"/>
      <c r="D9" s="18"/>
      <c r="E9" s="46"/>
      <c r="F9" s="19"/>
      <c r="G9" s="19" t="str">
        <f t="shared" si="0"/>
        <v/>
      </c>
      <c r="H9" s="18"/>
      <c r="I9" s="20" t="str">
        <f t="shared" si="1"/>
        <v/>
      </c>
      <c r="J9" s="21"/>
      <c r="K9" s="21"/>
      <c r="L9" s="1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9.5" customHeight="1">
      <c r="A10" s="6"/>
      <c r="B10" s="5"/>
      <c r="C10" s="17"/>
      <c r="D10" s="18"/>
      <c r="E10" s="224"/>
      <c r="F10" s="19"/>
      <c r="G10" s="19" t="str">
        <f t="shared" si="0"/>
        <v/>
      </c>
      <c r="H10" s="18"/>
      <c r="I10" s="20" t="str">
        <f t="shared" si="1"/>
        <v/>
      </c>
      <c r="J10" s="21"/>
      <c r="K10" s="21"/>
      <c r="L10" s="18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>
      <c r="A11" s="6"/>
      <c r="B11" s="5"/>
      <c r="C11" s="17"/>
      <c r="D11" s="18"/>
      <c r="E11" s="18"/>
      <c r="F11" s="19"/>
      <c r="G11" s="19" t="str">
        <f t="shared" si="0"/>
        <v/>
      </c>
      <c r="H11" s="18"/>
      <c r="I11" s="20" t="str">
        <f t="shared" si="1"/>
        <v/>
      </c>
      <c r="J11" s="21"/>
      <c r="K11" s="21"/>
      <c r="L11" s="1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6.5" customHeight="1">
      <c r="A12" s="6"/>
      <c r="B12" s="5"/>
      <c r="C12" s="22"/>
      <c r="D12" s="18"/>
      <c r="E12" s="18"/>
      <c r="F12" s="19"/>
      <c r="G12" s="19" t="str">
        <f t="shared" si="0"/>
        <v/>
      </c>
      <c r="H12" s="18"/>
      <c r="I12" s="20" t="str">
        <f t="shared" si="1"/>
        <v/>
      </c>
      <c r="J12" s="21"/>
      <c r="K12" s="21"/>
      <c r="L12" s="1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>
      <c r="A13" s="6"/>
      <c r="B13" s="5"/>
      <c r="C13" s="17"/>
      <c r="D13" s="18"/>
      <c r="E13" s="18"/>
      <c r="F13" s="19"/>
      <c r="G13" s="19" t="str">
        <f t="shared" si="0"/>
        <v/>
      </c>
      <c r="H13" s="18"/>
      <c r="I13" s="20" t="str">
        <f t="shared" si="1"/>
        <v/>
      </c>
      <c r="J13" s="21"/>
      <c r="K13" s="21"/>
      <c r="L13" s="18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9.5" customHeight="1">
      <c r="A14" s="6"/>
      <c r="B14" s="5"/>
      <c r="C14" s="23"/>
      <c r="D14" s="24"/>
      <c r="E14" s="24"/>
      <c r="F14" s="25"/>
      <c r="G14" s="19" t="str">
        <f t="shared" si="0"/>
        <v/>
      </c>
      <c r="H14" s="24"/>
      <c r="I14" s="20" t="str">
        <f t="shared" si="1"/>
        <v/>
      </c>
      <c r="J14" s="21"/>
      <c r="K14" s="21"/>
      <c r="L14" s="18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9.5" customHeight="1">
      <c r="A15" s="6" t="s">
        <v>4</v>
      </c>
      <c r="B15" s="5">
        <f>SUM(F15:F24)</f>
        <v>85</v>
      </c>
      <c r="C15" s="26">
        <f>$C5</f>
        <v>45261</v>
      </c>
      <c r="D15" s="18" t="str">
        <f>IF(菜單→請菜名都修改這個!$D$3="","",菜單→請菜名都修改這個!$D$3)</f>
        <v>宮保雞丁</v>
      </c>
      <c r="E15" s="103" t="s">
        <v>270</v>
      </c>
      <c r="F15" s="239">
        <v>60</v>
      </c>
      <c r="G15" s="19" t="str">
        <f t="shared" ref="G15:G129" si="2">IF($F15="","","g")</f>
        <v>g</v>
      </c>
      <c r="H15" s="18"/>
      <c r="I15" s="20" t="str">
        <f t="shared" si="1"/>
        <v>帶皮胸丁60g</v>
      </c>
      <c r="J15" s="21" t="str">
        <f>$I15&amp;"+"&amp;$I16&amp;"+"&amp;$I17&amp;"+"&amp;$I18&amp;"+"&amp;I19&amp;"+"&amp;I20&amp;"+"&amp;I21&amp;"+"&amp;$I22&amp;"+"&amp;$I23&amp;"+"&amp;$I24</f>
        <v>帶皮胸丁60g+非基改百頁中丁25g+蒜末+蔥段+蒜味花生+乾辣椒片++++</v>
      </c>
      <c r="K15" s="21" t="s">
        <v>89</v>
      </c>
      <c r="L15" s="18" t="str">
        <f>IF($H15="","",$H15)</f>
        <v/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9.5" customHeight="1">
      <c r="A16" s="6"/>
      <c r="B16" s="5"/>
      <c r="C16" s="17"/>
      <c r="D16" s="28"/>
      <c r="E16" s="238" t="s">
        <v>390</v>
      </c>
      <c r="F16" s="239">
        <v>25</v>
      </c>
      <c r="G16" s="19" t="str">
        <f t="shared" si="2"/>
        <v>g</v>
      </c>
      <c r="H16" s="18"/>
      <c r="I16" s="20" t="str">
        <f t="shared" si="1"/>
        <v>非基改百頁中丁25g</v>
      </c>
      <c r="J16" s="21"/>
      <c r="K16" s="21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9.5" customHeight="1">
      <c r="A17" s="6"/>
      <c r="B17" s="5"/>
      <c r="C17" s="17"/>
      <c r="D17" s="18"/>
      <c r="E17" s="238" t="s">
        <v>391</v>
      </c>
      <c r="F17" s="239"/>
      <c r="G17" s="19" t="str">
        <f t="shared" si="2"/>
        <v/>
      </c>
      <c r="H17" s="18"/>
      <c r="I17" s="20" t="str">
        <f>$E17&amp;$F17&amp;$G17</f>
        <v>蒜末</v>
      </c>
      <c r="J17" s="21"/>
      <c r="K17" s="21"/>
      <c r="L17" s="18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9.5" customHeight="1">
      <c r="A18" s="6"/>
      <c r="B18" s="5"/>
      <c r="C18" s="17"/>
      <c r="D18" s="18"/>
      <c r="E18" s="238" t="s">
        <v>364</v>
      </c>
      <c r="F18" s="239"/>
      <c r="G18" s="19" t="str">
        <f t="shared" si="2"/>
        <v/>
      </c>
      <c r="H18" s="18"/>
      <c r="I18" s="20" t="str">
        <f>$E18&amp;$F18&amp;$G18</f>
        <v>蔥段</v>
      </c>
      <c r="J18" s="21"/>
      <c r="K18" s="21"/>
      <c r="L18" s="18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9.5" customHeight="1">
      <c r="A19" s="6"/>
      <c r="B19" s="5"/>
      <c r="C19" s="17"/>
      <c r="D19" s="18"/>
      <c r="E19" s="238" t="s">
        <v>392</v>
      </c>
      <c r="F19" s="239"/>
      <c r="G19" s="19" t="str">
        <f t="shared" si="2"/>
        <v/>
      </c>
      <c r="H19" s="18"/>
      <c r="I19" s="20" t="str">
        <f>$E19&amp;$F19&amp;$G19</f>
        <v>蒜味花生</v>
      </c>
      <c r="J19" s="21"/>
      <c r="K19" s="21"/>
      <c r="L19" s="1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>
      <c r="A20" s="6"/>
      <c r="B20" s="5"/>
      <c r="C20" s="17"/>
      <c r="D20" s="18"/>
      <c r="E20" s="238" t="s">
        <v>393</v>
      </c>
      <c r="F20" s="239"/>
      <c r="G20" s="19" t="str">
        <f t="shared" si="2"/>
        <v/>
      </c>
      <c r="H20" s="18"/>
      <c r="I20" s="20" t="str">
        <f t="shared" si="1"/>
        <v>乾辣椒片</v>
      </c>
      <c r="J20" s="21"/>
      <c r="K20" s="21"/>
      <c r="L20" s="1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>
      <c r="A21" s="6"/>
      <c r="B21" s="5"/>
      <c r="C21" s="17"/>
      <c r="D21" s="18"/>
      <c r="E21" s="238"/>
      <c r="F21" s="239"/>
      <c r="G21" s="19" t="str">
        <f t="shared" si="2"/>
        <v/>
      </c>
      <c r="H21" s="18"/>
      <c r="I21" s="20" t="str">
        <f t="shared" si="1"/>
        <v/>
      </c>
      <c r="J21" s="21"/>
      <c r="K21" s="21"/>
      <c r="L21" s="18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>
      <c r="A22" s="6"/>
      <c r="B22" s="5"/>
      <c r="C22" s="17"/>
      <c r="D22" s="18"/>
      <c r="E22" s="238"/>
      <c r="F22" s="239"/>
      <c r="G22" s="19" t="str">
        <f t="shared" si="2"/>
        <v/>
      </c>
      <c r="H22" s="18"/>
      <c r="I22" s="20" t="str">
        <f t="shared" si="1"/>
        <v/>
      </c>
      <c r="J22" s="21"/>
      <c r="K22" s="21"/>
      <c r="L22" s="18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>
      <c r="A23" s="6"/>
      <c r="B23" s="5"/>
      <c r="C23" s="17"/>
      <c r="D23" s="18"/>
      <c r="E23" s="238"/>
      <c r="F23" s="239"/>
      <c r="G23" s="19" t="str">
        <f t="shared" si="2"/>
        <v/>
      </c>
      <c r="H23" s="18"/>
      <c r="I23" s="20" t="str">
        <f t="shared" si="1"/>
        <v/>
      </c>
      <c r="J23" s="21"/>
      <c r="K23" s="21"/>
      <c r="L23" s="18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9.5" customHeight="1">
      <c r="A24" s="6"/>
      <c r="B24" s="5"/>
      <c r="C24" s="23"/>
      <c r="D24" s="24"/>
      <c r="E24" s="24"/>
      <c r="F24" s="25"/>
      <c r="G24" s="19" t="str">
        <f t="shared" si="2"/>
        <v/>
      </c>
      <c r="H24" s="24"/>
      <c r="I24" s="20" t="str">
        <f t="shared" si="1"/>
        <v/>
      </c>
      <c r="J24" s="21"/>
      <c r="K24" s="21"/>
      <c r="L24" s="18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9.5" customHeight="1">
      <c r="A25" s="6" t="s">
        <v>5</v>
      </c>
      <c r="B25" s="5">
        <f>SUM(F25:F34)</f>
        <v>65</v>
      </c>
      <c r="C25" s="17"/>
      <c r="D25" s="18" t="str">
        <f>IF(菜單→請菜名都修改這個!$E$3="","",菜單→請菜名都修改這個!$E$3)</f>
        <v>筍炒三絲</v>
      </c>
      <c r="E25" s="265" t="s">
        <v>440</v>
      </c>
      <c r="F25" s="239">
        <v>55</v>
      </c>
      <c r="G25" s="19" t="str">
        <f t="shared" si="2"/>
        <v>g</v>
      </c>
      <c r="H25" s="18"/>
      <c r="I25" s="20" t="str">
        <f t="shared" si="1"/>
        <v>筍絲55g</v>
      </c>
      <c r="J25" s="21" t="str">
        <f>$I25&amp;"+"&amp;$I26&amp;"+"&amp;$I27&amp;"+"&amp;$I28&amp;"+"&amp;I29&amp;"+"&amp;I30&amp;"+"&amp;I31&amp;"+"&amp;$I32&amp;"+"&amp;$I33&amp;"+"&amp;$I34</f>
        <v>筍絲55g+紅蘿蔔絲5g+木耳絲5g+++++++</v>
      </c>
      <c r="K25" s="21" t="s">
        <v>90</v>
      </c>
      <c r="L25" s="18" t="str">
        <f>IF($H25="","",$H25)</f>
        <v/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9.5" customHeight="1">
      <c r="A26" s="6"/>
      <c r="B26" s="5"/>
      <c r="C26" s="17"/>
      <c r="D26" s="28"/>
      <c r="E26" s="265" t="s">
        <v>441</v>
      </c>
      <c r="F26" s="239">
        <v>5</v>
      </c>
      <c r="G26" s="19" t="str">
        <f t="shared" si="2"/>
        <v>g</v>
      </c>
      <c r="H26" s="18"/>
      <c r="I26" s="20" t="str">
        <f t="shared" si="1"/>
        <v>紅蘿蔔絲5g</v>
      </c>
      <c r="J26" s="21"/>
      <c r="K26" s="21"/>
      <c r="L26" s="1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9.5" customHeight="1">
      <c r="A27" s="6"/>
      <c r="B27" s="5"/>
      <c r="C27" s="17"/>
      <c r="D27" s="18"/>
      <c r="E27" s="265" t="s">
        <v>442</v>
      </c>
      <c r="F27" s="239">
        <v>5</v>
      </c>
      <c r="G27" s="19" t="str">
        <f t="shared" si="2"/>
        <v>g</v>
      </c>
      <c r="H27" s="18"/>
      <c r="I27" s="20" t="str">
        <f t="shared" si="1"/>
        <v>木耳絲5g</v>
      </c>
      <c r="J27" s="21"/>
      <c r="K27" s="21"/>
      <c r="L27" s="1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9.5" customHeight="1">
      <c r="A28" s="6"/>
      <c r="B28" s="5"/>
      <c r="C28" s="17"/>
      <c r="D28" s="18"/>
      <c r="E28" s="47"/>
      <c r="F28" s="19"/>
      <c r="G28" s="19" t="str">
        <f t="shared" si="2"/>
        <v/>
      </c>
      <c r="H28" s="18"/>
      <c r="I28" s="20" t="str">
        <f t="shared" si="1"/>
        <v/>
      </c>
      <c r="J28" s="21"/>
      <c r="K28" s="21"/>
      <c r="L28" s="1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9.5" customHeight="1">
      <c r="A29" s="6"/>
      <c r="B29" s="5"/>
      <c r="C29" s="17"/>
      <c r="D29" s="18"/>
      <c r="E29" s="47"/>
      <c r="F29" s="19"/>
      <c r="G29" s="19" t="str">
        <f t="shared" si="2"/>
        <v/>
      </c>
      <c r="H29" s="30"/>
      <c r="I29" s="20" t="str">
        <f t="shared" si="1"/>
        <v/>
      </c>
      <c r="J29" s="21"/>
      <c r="K29" s="21"/>
      <c r="L29" s="1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9.5" customHeight="1">
      <c r="A30" s="6"/>
      <c r="B30" s="5"/>
      <c r="C30" s="17"/>
      <c r="D30" s="18"/>
      <c r="E30" s="18"/>
      <c r="F30" s="19"/>
      <c r="G30" s="19" t="str">
        <f t="shared" si="2"/>
        <v/>
      </c>
      <c r="H30" s="18"/>
      <c r="I30" s="20" t="str">
        <f t="shared" si="1"/>
        <v/>
      </c>
      <c r="J30" s="21"/>
      <c r="K30" s="21"/>
      <c r="L30" s="18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9.5" customHeight="1">
      <c r="A31" s="6"/>
      <c r="B31" s="5"/>
      <c r="C31" s="17"/>
      <c r="D31" s="18"/>
      <c r="E31" s="18"/>
      <c r="F31" s="19"/>
      <c r="G31" s="19" t="str">
        <f t="shared" si="2"/>
        <v/>
      </c>
      <c r="H31" s="18"/>
      <c r="I31" s="20" t="str">
        <f t="shared" si="1"/>
        <v/>
      </c>
      <c r="J31" s="21"/>
      <c r="K31" s="21"/>
      <c r="L31" s="18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9.5" customHeight="1">
      <c r="A32" s="6"/>
      <c r="B32" s="5"/>
      <c r="C32" s="17"/>
      <c r="D32" s="18"/>
      <c r="E32" s="18"/>
      <c r="F32" s="19"/>
      <c r="G32" s="19" t="str">
        <f t="shared" si="2"/>
        <v/>
      </c>
      <c r="H32" s="18"/>
      <c r="I32" s="20" t="str">
        <f t="shared" si="1"/>
        <v/>
      </c>
      <c r="J32" s="21"/>
      <c r="K32" s="21"/>
      <c r="L32" s="18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9.5" customHeight="1">
      <c r="A33" s="6"/>
      <c r="B33" s="5"/>
      <c r="C33" s="17"/>
      <c r="D33" s="18"/>
      <c r="E33" s="18"/>
      <c r="F33" s="19"/>
      <c r="G33" s="19" t="str">
        <f t="shared" si="2"/>
        <v/>
      </c>
      <c r="H33" s="18"/>
      <c r="I33" s="20" t="str">
        <f t="shared" si="1"/>
        <v/>
      </c>
      <c r="J33" s="21"/>
      <c r="K33" s="21"/>
      <c r="L33" s="18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9.5" customHeight="1">
      <c r="A34" s="6"/>
      <c r="B34" s="5"/>
      <c r="C34" s="23"/>
      <c r="D34" s="24"/>
      <c r="E34" s="24"/>
      <c r="F34" s="25"/>
      <c r="G34" s="19" t="str">
        <f t="shared" si="2"/>
        <v/>
      </c>
      <c r="H34" s="24"/>
      <c r="I34" s="20" t="str">
        <f t="shared" si="1"/>
        <v/>
      </c>
      <c r="J34" s="21"/>
      <c r="K34" s="21"/>
      <c r="L34" s="18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9.5" customHeight="1">
      <c r="A35" s="6" t="s">
        <v>6</v>
      </c>
      <c r="B35" s="5">
        <f>SUM(F35:F44)</f>
        <v>80</v>
      </c>
      <c r="C35" s="17"/>
      <c r="D35" s="18" t="str">
        <f>IF(菜單→請菜名都修改這個!$F$3="","",菜單→請菜名都修改這個!$F$3)</f>
        <v/>
      </c>
      <c r="E35" s="46" t="s">
        <v>171</v>
      </c>
      <c r="F35" s="19">
        <v>80</v>
      </c>
      <c r="G35" s="19" t="str">
        <f t="shared" si="2"/>
        <v>g</v>
      </c>
      <c r="H35" s="18"/>
      <c r="I35" s="20" t="str">
        <f t="shared" si="1"/>
        <v>有機時蔬80g</v>
      </c>
      <c r="J35" s="21" t="str">
        <f>$I35&amp;"+"&amp;$I36&amp;"+"&amp;$I37&amp;"+"&amp;$I38&amp;"+"&amp;I39&amp;"+"&amp;I40&amp;"+"&amp;I41&amp;"+"&amp;$I42&amp;"+"&amp;$I43&amp;"+"&amp;$I44</f>
        <v>有機時蔬80g+++++++++</v>
      </c>
      <c r="K35" s="21" t="s">
        <v>91</v>
      </c>
      <c r="L35" s="18" t="str">
        <f>IF($H35="","",$H35)</f>
        <v/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9.5" customHeight="1">
      <c r="A36" s="6"/>
      <c r="B36" s="5"/>
      <c r="C36" s="17"/>
      <c r="D36" s="28"/>
      <c r="E36" s="18"/>
      <c r="F36" s="19"/>
      <c r="G36" s="19" t="str">
        <f t="shared" si="2"/>
        <v/>
      </c>
      <c r="H36" s="18"/>
      <c r="I36" s="20" t="str">
        <f t="shared" si="1"/>
        <v/>
      </c>
      <c r="J36" s="21"/>
      <c r="K36" s="21"/>
      <c r="L36" s="18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9.5" customHeight="1">
      <c r="A37" s="6"/>
      <c r="B37" s="5"/>
      <c r="C37" s="17"/>
      <c r="D37" s="18"/>
      <c r="E37" s="18"/>
      <c r="F37" s="19"/>
      <c r="G37" s="19" t="str">
        <f t="shared" si="2"/>
        <v/>
      </c>
      <c r="H37" s="18"/>
      <c r="I37" s="20" t="str">
        <f t="shared" ref="I37:I119" si="3">$E37&amp;$F37&amp;$G37</f>
        <v/>
      </c>
      <c r="J37" s="21"/>
      <c r="K37" s="21"/>
      <c r="L37" s="18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9.5" customHeight="1">
      <c r="A38" s="6"/>
      <c r="B38" s="5"/>
      <c r="C38" s="17"/>
      <c r="D38" s="18"/>
      <c r="E38" s="18"/>
      <c r="F38" s="19"/>
      <c r="G38" s="19" t="str">
        <f t="shared" si="2"/>
        <v/>
      </c>
      <c r="H38" s="18"/>
      <c r="I38" s="20" t="str">
        <f t="shared" si="3"/>
        <v/>
      </c>
      <c r="J38" s="21"/>
      <c r="K38" s="21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9.5" customHeight="1">
      <c r="A39" s="6"/>
      <c r="B39" s="5"/>
      <c r="C39" s="17"/>
      <c r="D39" s="18"/>
      <c r="E39" s="18"/>
      <c r="F39" s="19"/>
      <c r="G39" s="19" t="str">
        <f t="shared" si="2"/>
        <v/>
      </c>
      <c r="H39" s="18"/>
      <c r="I39" s="20" t="str">
        <f t="shared" si="3"/>
        <v/>
      </c>
      <c r="J39" s="21"/>
      <c r="K39" s="21"/>
      <c r="L39" s="18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9.5" customHeight="1">
      <c r="A40" s="6"/>
      <c r="B40" s="5"/>
      <c r="C40" s="17"/>
      <c r="D40" s="18"/>
      <c r="E40" s="18"/>
      <c r="F40" s="19"/>
      <c r="G40" s="19" t="str">
        <f t="shared" si="2"/>
        <v/>
      </c>
      <c r="H40" s="18"/>
      <c r="I40" s="20" t="str">
        <f t="shared" si="3"/>
        <v/>
      </c>
      <c r="J40" s="21"/>
      <c r="K40" s="21"/>
      <c r="L40" s="18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9.5" customHeight="1">
      <c r="A41" s="6"/>
      <c r="B41" s="5"/>
      <c r="C41" s="17"/>
      <c r="D41" s="18"/>
      <c r="E41" s="18"/>
      <c r="F41" s="19"/>
      <c r="G41" s="19" t="str">
        <f t="shared" si="2"/>
        <v/>
      </c>
      <c r="H41" s="18"/>
      <c r="I41" s="20" t="str">
        <f t="shared" si="3"/>
        <v/>
      </c>
      <c r="J41" s="21"/>
      <c r="K41" s="21"/>
      <c r="L41" s="18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9.5" customHeight="1">
      <c r="A42" s="6"/>
      <c r="B42" s="5"/>
      <c r="C42" s="17"/>
      <c r="D42" s="18"/>
      <c r="E42" s="18"/>
      <c r="F42" s="19"/>
      <c r="G42" s="19" t="str">
        <f t="shared" si="2"/>
        <v/>
      </c>
      <c r="H42" s="18"/>
      <c r="I42" s="20" t="str">
        <f t="shared" si="3"/>
        <v/>
      </c>
      <c r="J42" s="21"/>
      <c r="K42" s="21"/>
      <c r="L42" s="18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9.5" customHeight="1">
      <c r="A43" s="6"/>
      <c r="B43" s="5"/>
      <c r="C43" s="17"/>
      <c r="D43" s="18"/>
      <c r="E43" s="18"/>
      <c r="F43" s="19"/>
      <c r="G43" s="19" t="str">
        <f t="shared" si="2"/>
        <v/>
      </c>
      <c r="H43" s="18"/>
      <c r="I43" s="20" t="str">
        <f t="shared" si="3"/>
        <v/>
      </c>
      <c r="J43" s="21"/>
      <c r="K43" s="21"/>
      <c r="L43" s="18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9.5" customHeight="1">
      <c r="A44" s="6"/>
      <c r="B44" s="5"/>
      <c r="C44" s="23"/>
      <c r="D44" s="24"/>
      <c r="E44" s="24"/>
      <c r="F44" s="25"/>
      <c r="G44" s="19" t="str">
        <f t="shared" si="2"/>
        <v/>
      </c>
      <c r="H44" s="24"/>
      <c r="I44" s="20" t="str">
        <f t="shared" si="3"/>
        <v/>
      </c>
      <c r="J44" s="21"/>
      <c r="K44" s="21"/>
      <c r="L44" s="18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9.5" customHeight="1">
      <c r="A45" s="6" t="s">
        <v>84</v>
      </c>
      <c r="B45" s="5">
        <f>SUM(F45:F54)</f>
        <v>600</v>
      </c>
      <c r="C45" s="17"/>
      <c r="D45" s="18" t="str">
        <f>IF(菜單→請菜名都修改這個!$G$3="","",菜單→請菜名都修改這個!$G$3)</f>
        <v>椰香南洋蔬菜湯(奶)</v>
      </c>
      <c r="E45" s="46" t="s">
        <v>347</v>
      </c>
      <c r="F45" s="19">
        <v>300</v>
      </c>
      <c r="G45" s="19" t="str">
        <f t="shared" si="2"/>
        <v>g</v>
      </c>
      <c r="H45" s="18"/>
      <c r="I45" s="20" t="str">
        <f t="shared" si="3"/>
        <v>高麗菜角300g</v>
      </c>
      <c r="J45" s="21" t="str">
        <f>$I45&amp;"+"&amp;$I46&amp;"+"&amp;$I47&amp;"+"&amp;$I48&amp;"+"&amp;I49&amp;"+"&amp;I50&amp;"+"&amp;I51&amp;"+"&amp;$I52&amp;"+"&amp;$I53&amp;"+"&amp;$I54</f>
        <v>高麗菜角300g+洋蔥角250g+非基改油片絲50g+++++++</v>
      </c>
      <c r="K45" s="21" t="s">
        <v>92</v>
      </c>
      <c r="L45" s="18" t="str">
        <f>IF($H45="","",$H45)</f>
        <v/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9.5" customHeight="1">
      <c r="A46" s="6"/>
      <c r="B46" s="5"/>
      <c r="C46" s="17"/>
      <c r="D46" s="28"/>
      <c r="E46" s="121" t="s">
        <v>188</v>
      </c>
      <c r="F46" s="19">
        <v>250</v>
      </c>
      <c r="G46" s="19" t="str">
        <f t="shared" si="2"/>
        <v>g</v>
      </c>
      <c r="H46" s="18"/>
      <c r="I46" s="20" t="str">
        <f t="shared" si="3"/>
        <v>洋蔥角250g</v>
      </c>
      <c r="J46" s="21"/>
      <c r="K46" s="21"/>
      <c r="L46" s="18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9.5" customHeight="1">
      <c r="A47" s="6"/>
      <c r="B47" s="5"/>
      <c r="C47" s="17"/>
      <c r="D47" s="18"/>
      <c r="E47" s="103" t="s">
        <v>348</v>
      </c>
      <c r="F47" s="25">
        <v>50</v>
      </c>
      <c r="G47" s="19" t="str">
        <f t="shared" si="2"/>
        <v>g</v>
      </c>
      <c r="H47" s="18"/>
      <c r="I47" s="20" t="str">
        <f t="shared" si="3"/>
        <v>非基改油片絲50g</v>
      </c>
      <c r="J47" s="21"/>
      <c r="K47" s="21"/>
      <c r="L47" s="18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9.5" customHeight="1">
      <c r="A48" s="6"/>
      <c r="B48" s="5"/>
      <c r="C48" s="17"/>
      <c r="D48" s="18"/>
      <c r="E48" s="238"/>
      <c r="F48" s="239"/>
      <c r="G48" s="19" t="str">
        <f t="shared" si="2"/>
        <v/>
      </c>
      <c r="H48" s="18"/>
      <c r="I48" s="20" t="str">
        <f t="shared" si="3"/>
        <v/>
      </c>
      <c r="J48" s="21"/>
      <c r="K48" s="21"/>
      <c r="L48" s="18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9.5" customHeight="1">
      <c r="A49" s="6"/>
      <c r="B49" s="5"/>
      <c r="C49" s="17"/>
      <c r="D49" s="18"/>
      <c r="E49" s="46"/>
      <c r="F49" s="19"/>
      <c r="G49" s="19" t="str">
        <f t="shared" si="2"/>
        <v/>
      </c>
      <c r="H49" s="18"/>
      <c r="I49" s="20" t="str">
        <f t="shared" si="3"/>
        <v/>
      </c>
      <c r="J49" s="21"/>
      <c r="K49" s="21"/>
      <c r="L49" s="18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9.5" customHeight="1">
      <c r="A50" s="6"/>
      <c r="B50" s="5"/>
      <c r="C50" s="17"/>
      <c r="D50" s="18"/>
      <c r="E50" s="47"/>
      <c r="F50" s="19"/>
      <c r="G50" s="19" t="str">
        <f t="shared" si="2"/>
        <v/>
      </c>
      <c r="H50" s="18"/>
      <c r="I50" s="20" t="str">
        <f t="shared" si="3"/>
        <v/>
      </c>
      <c r="J50" s="21"/>
      <c r="K50" s="21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9.5" customHeight="1">
      <c r="A51" s="6"/>
      <c r="B51" s="5"/>
      <c r="C51" s="17"/>
      <c r="D51" s="18"/>
      <c r="E51" s="18"/>
      <c r="F51" s="19"/>
      <c r="G51" s="19" t="str">
        <f t="shared" si="2"/>
        <v/>
      </c>
      <c r="H51" s="18"/>
      <c r="I51" s="20" t="str">
        <f t="shared" si="3"/>
        <v/>
      </c>
      <c r="J51" s="21"/>
      <c r="K51" s="21"/>
      <c r="L51" s="18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9.5" customHeight="1">
      <c r="A52" s="6"/>
      <c r="B52" s="5"/>
      <c r="C52" s="17"/>
      <c r="D52" s="18"/>
      <c r="E52" s="18"/>
      <c r="F52" s="19"/>
      <c r="G52" s="19" t="str">
        <f t="shared" si="2"/>
        <v/>
      </c>
      <c r="H52" s="18"/>
      <c r="I52" s="20" t="str">
        <f t="shared" si="3"/>
        <v/>
      </c>
      <c r="J52" s="21"/>
      <c r="K52" s="21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9.5" customHeight="1">
      <c r="A53" s="6"/>
      <c r="B53" s="5"/>
      <c r="C53" s="17"/>
      <c r="D53" s="18"/>
      <c r="E53" s="18"/>
      <c r="F53" s="19"/>
      <c r="G53" s="19" t="str">
        <f t="shared" si="2"/>
        <v/>
      </c>
      <c r="H53" s="18"/>
      <c r="I53" s="20" t="str">
        <f t="shared" si="3"/>
        <v/>
      </c>
      <c r="J53" s="21"/>
      <c r="K53" s="21"/>
      <c r="L53" s="18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9.5" customHeight="1" thickBot="1">
      <c r="A54" s="6"/>
      <c r="B54" s="5"/>
      <c r="C54" s="31"/>
      <c r="D54" s="32"/>
      <c r="E54" s="32"/>
      <c r="F54" s="33"/>
      <c r="G54" s="19" t="str">
        <f t="shared" si="2"/>
        <v/>
      </c>
      <c r="H54" s="32"/>
      <c r="I54" s="20" t="str">
        <f t="shared" si="3"/>
        <v/>
      </c>
      <c r="J54" s="21"/>
      <c r="K54" s="21"/>
      <c r="L54" s="18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9.5" customHeight="1">
      <c r="A55" s="6" t="s">
        <v>18</v>
      </c>
      <c r="B55" s="5"/>
      <c r="C55" s="34" t="str">
        <f>IF($D55="","",$C$5)</f>
        <v/>
      </c>
      <c r="D55" s="35" t="str">
        <f>IF(菜單→請菜名都修改這個!$H$3="","",菜單→請菜名都修改這個!$H$3)</f>
        <v/>
      </c>
      <c r="E55" s="35"/>
      <c r="F55" s="36"/>
      <c r="G55" s="19" t="str">
        <f t="shared" si="2"/>
        <v/>
      </c>
      <c r="H55" s="35"/>
      <c r="I55" s="20" t="str">
        <f t="shared" si="3"/>
        <v/>
      </c>
      <c r="J55" s="21" t="str">
        <f>$I55</f>
        <v/>
      </c>
      <c r="K55" s="21" t="s">
        <v>85</v>
      </c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s="223" customFormat="1" ht="19.5" customHeight="1">
      <c r="A56" s="225"/>
      <c r="B56" s="5">
        <f>SUM(F56:F65)</f>
        <v>80</v>
      </c>
      <c r="C56" s="17">
        <f>IF($D56="","",菜單→請菜名都修改這個!$A$4)</f>
        <v>45264</v>
      </c>
      <c r="D56" s="18" t="str">
        <f>IF(菜單→請菜名都修改這個!$C$4="","",菜單→請菜名都修改這個!$C$4)</f>
        <v>胚芽飯</v>
      </c>
      <c r="E56" s="238" t="s">
        <v>267</v>
      </c>
      <c r="F56" s="239">
        <v>65</v>
      </c>
      <c r="G56" s="19" t="str">
        <f t="shared" si="2"/>
        <v>g</v>
      </c>
      <c r="H56" s="18"/>
      <c r="I56" s="20" t="str">
        <f t="shared" si="3"/>
        <v>白米65g</v>
      </c>
      <c r="J56" s="21" t="str">
        <f>$I56&amp;"+"&amp;$I57&amp;"+"&amp;$I58&amp;"+"&amp;$I59&amp;"+"&amp;I60&amp;"+"&amp;I61&amp;"+"&amp;I62&amp;"+"&amp;$I63&amp;"+"&amp;$I64&amp;"+"&amp;$I65</f>
        <v>白米65g+糙米10g+胚芽米5g+++++++</v>
      </c>
      <c r="K56" s="21" t="s">
        <v>88</v>
      </c>
      <c r="L56" s="18" t="str">
        <f>IF($H56="","",$H56)</f>
        <v/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s="223" customFormat="1" ht="19.5" customHeight="1">
      <c r="A57" s="6"/>
      <c r="B57" s="5"/>
      <c r="C57" s="17"/>
      <c r="D57" s="18"/>
      <c r="E57" s="238" t="s">
        <v>268</v>
      </c>
      <c r="F57" s="239">
        <v>10</v>
      </c>
      <c r="G57" s="19" t="str">
        <f t="shared" si="2"/>
        <v>g</v>
      </c>
      <c r="H57" s="18"/>
      <c r="I57" s="20" t="str">
        <f t="shared" si="3"/>
        <v>糙米10g</v>
      </c>
      <c r="J57" s="21"/>
      <c r="K57" s="21"/>
      <c r="L57" s="18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s="223" customFormat="1" ht="19.5" customHeight="1">
      <c r="A58" s="6"/>
      <c r="B58" s="5"/>
      <c r="C58" s="17"/>
      <c r="D58" s="18"/>
      <c r="E58" s="238" t="s">
        <v>286</v>
      </c>
      <c r="F58" s="239">
        <v>5</v>
      </c>
      <c r="G58" s="19" t="str">
        <f t="shared" si="2"/>
        <v>g</v>
      </c>
      <c r="H58" s="18"/>
      <c r="I58" s="20" t="str">
        <f t="shared" si="3"/>
        <v>胚芽米5g</v>
      </c>
      <c r="J58" s="21"/>
      <c r="K58" s="21"/>
      <c r="L58" s="18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s="223" customFormat="1" ht="19.5" customHeight="1">
      <c r="A59" s="6"/>
      <c r="B59" s="5"/>
      <c r="C59" s="17"/>
      <c r="D59" s="18"/>
      <c r="E59" s="46"/>
      <c r="F59" s="19"/>
      <c r="G59" s="19" t="str">
        <f t="shared" si="2"/>
        <v/>
      </c>
      <c r="H59" s="18"/>
      <c r="I59" s="20" t="str">
        <f t="shared" si="3"/>
        <v/>
      </c>
      <c r="J59" s="21"/>
      <c r="K59" s="21"/>
      <c r="L59" s="18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s="223" customFormat="1" ht="19.5" customHeight="1">
      <c r="A60" s="6"/>
      <c r="B60" s="5"/>
      <c r="C60" s="17"/>
      <c r="D60" s="18"/>
      <c r="E60" s="46"/>
      <c r="F60" s="19"/>
      <c r="G60" s="19" t="str">
        <f t="shared" si="2"/>
        <v/>
      </c>
      <c r="H60" s="18"/>
      <c r="I60" s="20" t="str">
        <f t="shared" si="3"/>
        <v/>
      </c>
      <c r="J60" s="21"/>
      <c r="K60" s="21"/>
      <c r="L60" s="18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s="223" customFormat="1" ht="19.5" customHeight="1">
      <c r="A61" s="6"/>
      <c r="B61" s="5"/>
      <c r="C61" s="17"/>
      <c r="D61" s="18"/>
      <c r="E61" s="224"/>
      <c r="F61" s="19"/>
      <c r="G61" s="19" t="str">
        <f t="shared" si="2"/>
        <v/>
      </c>
      <c r="H61" s="18"/>
      <c r="I61" s="20" t="str">
        <f t="shared" si="3"/>
        <v/>
      </c>
      <c r="J61" s="21"/>
      <c r="K61" s="21"/>
      <c r="L61" s="18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s="223" customFormat="1" ht="19.5" customHeight="1">
      <c r="A62" s="6"/>
      <c r="B62" s="5"/>
      <c r="C62" s="17"/>
      <c r="D62" s="18"/>
      <c r="E62" s="18"/>
      <c r="F62" s="19"/>
      <c r="G62" s="19" t="str">
        <f t="shared" si="2"/>
        <v/>
      </c>
      <c r="H62" s="18"/>
      <c r="I62" s="20" t="str">
        <f t="shared" si="3"/>
        <v/>
      </c>
      <c r="J62" s="21"/>
      <c r="K62" s="21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s="223" customFormat="1" ht="16.5" customHeight="1">
      <c r="A63" s="6"/>
      <c r="B63" s="5"/>
      <c r="C63" s="22"/>
      <c r="D63" s="18"/>
      <c r="E63" s="18"/>
      <c r="F63" s="19"/>
      <c r="G63" s="19" t="str">
        <f t="shared" si="2"/>
        <v/>
      </c>
      <c r="H63" s="18"/>
      <c r="I63" s="20" t="str">
        <f t="shared" si="3"/>
        <v/>
      </c>
      <c r="J63" s="21"/>
      <c r="K63" s="21"/>
      <c r="L63" s="18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s="223" customFormat="1" ht="19.5" customHeight="1">
      <c r="A64" s="6"/>
      <c r="B64" s="5"/>
      <c r="C64" s="17"/>
      <c r="D64" s="18"/>
      <c r="E64" s="18"/>
      <c r="F64" s="19"/>
      <c r="G64" s="19" t="str">
        <f t="shared" si="2"/>
        <v/>
      </c>
      <c r="H64" s="18"/>
      <c r="I64" s="20" t="str">
        <f t="shared" si="3"/>
        <v/>
      </c>
      <c r="J64" s="21"/>
      <c r="K64" s="21"/>
      <c r="L64" s="18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s="223" customFormat="1" ht="19.5" customHeight="1">
      <c r="A65" s="6"/>
      <c r="B65" s="5"/>
      <c r="C65" s="23"/>
      <c r="D65" s="24"/>
      <c r="E65" s="24"/>
      <c r="F65" s="25"/>
      <c r="G65" s="19" t="str">
        <f t="shared" si="2"/>
        <v/>
      </c>
      <c r="H65" s="24"/>
      <c r="I65" s="20" t="str">
        <f t="shared" si="3"/>
        <v/>
      </c>
      <c r="J65" s="21"/>
      <c r="K65" s="21"/>
      <c r="L65" s="18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s="223" customFormat="1" ht="19.5" customHeight="1">
      <c r="A66" s="6" t="s">
        <v>4</v>
      </c>
      <c r="B66" s="5">
        <f>SUM(F66:F75)</f>
        <v>90</v>
      </c>
      <c r="C66" s="26">
        <f>$C56</f>
        <v>45264</v>
      </c>
      <c r="D66" s="18" t="str">
        <f>IF(菜單→請菜名都修改這個!$D$4="","",菜單→請菜名都修改這個!$D$4)</f>
        <v>日式醬煮魚</v>
      </c>
      <c r="E66" s="238" t="s">
        <v>287</v>
      </c>
      <c r="F66" s="239">
        <v>70</v>
      </c>
      <c r="G66" s="19" t="str">
        <f t="shared" si="2"/>
        <v>g</v>
      </c>
      <c r="H66" s="18"/>
      <c r="I66" s="20" t="str">
        <f t="shared" si="3"/>
        <v>水鯊魚丁70g</v>
      </c>
      <c r="J66" s="21" t="str">
        <f>$I66&amp;"+"&amp;$I67&amp;"+"&amp;$I68&amp;"+"&amp;$I69&amp;"+"&amp;I70&amp;"+"&amp;I71&amp;"+"&amp;I72&amp;"+"&amp;$I73&amp;"+"&amp;$I74&amp;"+"&amp;$I75</f>
        <v>水鯊魚丁70g+杏鮑菇D原料10g+南瓜中丁10g+++++++</v>
      </c>
      <c r="K66" s="21" t="s">
        <v>89</v>
      </c>
      <c r="L66" s="18" t="str">
        <f>IF($H66="","",$H66)</f>
        <v/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s="223" customFormat="1" ht="19.5" customHeight="1">
      <c r="A67" s="6"/>
      <c r="B67" s="5"/>
      <c r="C67" s="17"/>
      <c r="D67" s="28"/>
      <c r="E67" s="103" t="s">
        <v>311</v>
      </c>
      <c r="F67" s="239">
        <v>10</v>
      </c>
      <c r="G67" s="19" t="str">
        <f t="shared" si="2"/>
        <v>g</v>
      </c>
      <c r="H67" s="18"/>
      <c r="I67" s="20" t="str">
        <f t="shared" si="3"/>
        <v>杏鮑菇D原料10g</v>
      </c>
      <c r="J67" s="21"/>
      <c r="K67" s="21"/>
      <c r="L67" s="18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s="223" customFormat="1" ht="19.5" customHeight="1">
      <c r="A68" s="6"/>
      <c r="B68" s="5"/>
      <c r="C68" s="17"/>
      <c r="D68" s="18"/>
      <c r="E68" s="238" t="s">
        <v>289</v>
      </c>
      <c r="F68" s="239">
        <v>10</v>
      </c>
      <c r="G68" s="19" t="str">
        <f t="shared" si="2"/>
        <v>g</v>
      </c>
      <c r="H68" s="18"/>
      <c r="I68" s="20" t="str">
        <f>$E68&amp;$F68&amp;$G68</f>
        <v>南瓜中丁10g</v>
      </c>
      <c r="J68" s="21"/>
      <c r="K68" s="21"/>
      <c r="L68" s="18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s="223" customFormat="1" ht="19.5" customHeight="1">
      <c r="A69" s="6"/>
      <c r="B69" s="5"/>
      <c r="C69" s="17"/>
      <c r="D69" s="18"/>
      <c r="E69" s="118"/>
      <c r="F69" s="25"/>
      <c r="G69" s="19" t="str">
        <f t="shared" si="2"/>
        <v/>
      </c>
      <c r="H69" s="18"/>
      <c r="I69" s="20" t="str">
        <f>$E69&amp;$F69&amp;$G69</f>
        <v/>
      </c>
      <c r="J69" s="21"/>
      <c r="K69" s="21"/>
      <c r="L69" s="18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s="223" customFormat="1" ht="19.5" customHeight="1">
      <c r="A70" s="6"/>
      <c r="B70" s="5"/>
      <c r="C70" s="17"/>
      <c r="D70" s="18"/>
      <c r="E70" s="50"/>
      <c r="F70" s="19"/>
      <c r="G70" s="19" t="str">
        <f t="shared" si="2"/>
        <v/>
      </c>
      <c r="H70" s="18"/>
      <c r="I70" s="20" t="str">
        <f>$E70&amp;$F70&amp;$G70</f>
        <v/>
      </c>
      <c r="J70" s="21"/>
      <c r="K70" s="21"/>
      <c r="L70" s="18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s="223" customFormat="1" ht="19.5" customHeight="1">
      <c r="A71" s="6"/>
      <c r="B71" s="5"/>
      <c r="C71" s="17"/>
      <c r="D71" s="18"/>
      <c r="E71" s="51"/>
      <c r="F71" s="19"/>
      <c r="G71" s="19" t="str">
        <f t="shared" si="2"/>
        <v/>
      </c>
      <c r="H71" s="18"/>
      <c r="I71" s="20" t="str">
        <f t="shared" si="3"/>
        <v/>
      </c>
      <c r="J71" s="21"/>
      <c r="K71" s="21"/>
      <c r="L71" s="18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s="223" customFormat="1" ht="19.5" customHeight="1">
      <c r="A72" s="6"/>
      <c r="B72" s="5"/>
      <c r="C72" s="17"/>
      <c r="D72" s="18"/>
      <c r="E72" s="18"/>
      <c r="F72" s="19"/>
      <c r="G72" s="19" t="str">
        <f t="shared" si="2"/>
        <v/>
      </c>
      <c r="H72" s="18"/>
      <c r="I72" s="20" t="str">
        <f t="shared" si="3"/>
        <v/>
      </c>
      <c r="J72" s="21"/>
      <c r="K72" s="21"/>
      <c r="L72" s="18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s="223" customFormat="1" ht="19.5" customHeight="1">
      <c r="A73" s="6"/>
      <c r="B73" s="5"/>
      <c r="C73" s="17"/>
      <c r="D73" s="18"/>
      <c r="E73" s="18"/>
      <c r="F73" s="19"/>
      <c r="G73" s="19" t="str">
        <f t="shared" si="2"/>
        <v/>
      </c>
      <c r="H73" s="18"/>
      <c r="I73" s="20" t="str">
        <f t="shared" si="3"/>
        <v/>
      </c>
      <c r="J73" s="21"/>
      <c r="K73" s="21"/>
      <c r="L73" s="18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s="223" customFormat="1" ht="19.5" customHeight="1">
      <c r="A74" s="6"/>
      <c r="B74" s="5"/>
      <c r="C74" s="17"/>
      <c r="D74" s="18"/>
      <c r="E74" s="18"/>
      <c r="F74" s="19"/>
      <c r="G74" s="19" t="str">
        <f t="shared" si="2"/>
        <v/>
      </c>
      <c r="H74" s="18"/>
      <c r="I74" s="20" t="str">
        <f t="shared" si="3"/>
        <v/>
      </c>
      <c r="J74" s="21"/>
      <c r="K74" s="21"/>
      <c r="L74" s="18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s="223" customFormat="1" ht="19.5" customHeight="1">
      <c r="A75" s="6"/>
      <c r="B75" s="5"/>
      <c r="C75" s="23"/>
      <c r="D75" s="24"/>
      <c r="E75" s="24"/>
      <c r="F75" s="25"/>
      <c r="G75" s="19" t="str">
        <f t="shared" si="2"/>
        <v/>
      </c>
      <c r="H75" s="24"/>
      <c r="I75" s="20" t="str">
        <f t="shared" si="3"/>
        <v/>
      </c>
      <c r="J75" s="21"/>
      <c r="K75" s="21"/>
      <c r="L75" s="18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s="223" customFormat="1" ht="19.5" customHeight="1">
      <c r="A76" s="6" t="s">
        <v>5</v>
      </c>
      <c r="B76" s="5">
        <f>SUM(F76:F85)</f>
        <v>70</v>
      </c>
      <c r="C76" s="17"/>
      <c r="D76" s="18" t="str">
        <f>IF(菜單→請菜名都修改這個!$E$4="","",菜單→請菜名都修改這個!$E$4)</f>
        <v>蕃茄燴豆腐</v>
      </c>
      <c r="E76" s="238" t="s">
        <v>290</v>
      </c>
      <c r="F76" s="239">
        <v>15</v>
      </c>
      <c r="G76" s="19" t="str">
        <f t="shared" si="2"/>
        <v>g</v>
      </c>
      <c r="H76" s="18"/>
      <c r="I76" s="20" t="str">
        <f t="shared" si="3"/>
        <v>CAS殺菌液蛋15g</v>
      </c>
      <c r="J76" s="21" t="str">
        <f>$I76&amp;"+"&amp;$I77&amp;"+"&amp;$I78&amp;"+"&amp;$I79&amp;"+"&amp;I80&amp;"+"&amp;I81&amp;"+"&amp;I82&amp;"+"&amp;$I83&amp;"+"&amp;$I84&amp;"+"&amp;$I85</f>
        <v>CAS殺菌液蛋15g+蕃茄角20g+洋蔥角15g+非基改板豆腐小丁20g+番茄醬+++++</v>
      </c>
      <c r="K76" s="21" t="s">
        <v>90</v>
      </c>
      <c r="L76" s="18" t="str">
        <f>IF($H76="","",$H76)</f>
        <v/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s="223" customFormat="1" ht="19.5" customHeight="1">
      <c r="A77" s="6"/>
      <c r="B77" s="5"/>
      <c r="C77" s="17"/>
      <c r="D77" s="28"/>
      <c r="E77" s="238" t="s">
        <v>291</v>
      </c>
      <c r="F77" s="239">
        <v>20</v>
      </c>
      <c r="G77" s="19" t="str">
        <f t="shared" si="2"/>
        <v>g</v>
      </c>
      <c r="H77" s="18"/>
      <c r="I77" s="20" t="str">
        <f t="shared" si="3"/>
        <v>蕃茄角20g</v>
      </c>
      <c r="J77" s="21"/>
      <c r="K77" s="21"/>
      <c r="L77" s="18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s="223" customFormat="1" ht="19.5" customHeight="1">
      <c r="A78" s="6"/>
      <c r="B78" s="5"/>
      <c r="C78" s="17"/>
      <c r="D78" s="18"/>
      <c r="E78" s="238" t="s">
        <v>272</v>
      </c>
      <c r="F78" s="239">
        <v>15</v>
      </c>
      <c r="G78" s="19" t="str">
        <f t="shared" si="2"/>
        <v>g</v>
      </c>
      <c r="H78" s="18"/>
      <c r="I78" s="20" t="str">
        <f t="shared" si="3"/>
        <v>洋蔥角15g</v>
      </c>
      <c r="J78" s="21"/>
      <c r="K78" s="21"/>
      <c r="L78" s="18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s="223" customFormat="1" ht="19.5" customHeight="1">
      <c r="A79" s="6"/>
      <c r="B79" s="5"/>
      <c r="C79" s="17"/>
      <c r="D79" s="18"/>
      <c r="E79" s="46" t="s">
        <v>456</v>
      </c>
      <c r="F79" s="19">
        <v>20</v>
      </c>
      <c r="G79" s="19" t="str">
        <f t="shared" si="2"/>
        <v>g</v>
      </c>
      <c r="H79" s="18"/>
      <c r="I79" s="20" t="str">
        <f t="shared" si="3"/>
        <v>非基改板豆腐小丁20g</v>
      </c>
      <c r="J79" s="21"/>
      <c r="K79" s="21"/>
      <c r="L79" s="18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s="223" customFormat="1" ht="19.5" customHeight="1">
      <c r="A80" s="6"/>
      <c r="B80" s="5"/>
      <c r="C80" s="17"/>
      <c r="D80" s="18"/>
      <c r="E80" s="271" t="s">
        <v>496</v>
      </c>
      <c r="F80" s="29"/>
      <c r="G80" s="19" t="str">
        <f t="shared" si="2"/>
        <v/>
      </c>
      <c r="H80" s="30"/>
      <c r="I80" s="20" t="str">
        <f t="shared" si="3"/>
        <v>番茄醬</v>
      </c>
      <c r="J80" s="21"/>
      <c r="K80" s="21"/>
      <c r="L80" s="18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s="223" customFormat="1" ht="19.5" customHeight="1">
      <c r="A81" s="6"/>
      <c r="B81" s="5"/>
      <c r="C81" s="17"/>
      <c r="D81" s="18"/>
      <c r="E81" s="18"/>
      <c r="F81" s="19"/>
      <c r="G81" s="19" t="str">
        <f t="shared" si="2"/>
        <v/>
      </c>
      <c r="H81" s="18"/>
      <c r="I81" s="20" t="str">
        <f t="shared" si="3"/>
        <v/>
      </c>
      <c r="J81" s="21"/>
      <c r="K81" s="21"/>
      <c r="L81" s="18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s="223" customFormat="1" ht="19.5" customHeight="1">
      <c r="A82" s="6"/>
      <c r="B82" s="5"/>
      <c r="C82" s="17"/>
      <c r="D82" s="18"/>
      <c r="E82" s="18"/>
      <c r="F82" s="19"/>
      <c r="G82" s="19" t="str">
        <f t="shared" si="2"/>
        <v/>
      </c>
      <c r="H82" s="18"/>
      <c r="I82" s="20" t="str">
        <f t="shared" si="3"/>
        <v/>
      </c>
      <c r="J82" s="21"/>
      <c r="K82" s="21"/>
      <c r="L82" s="18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s="223" customFormat="1" ht="19.5" customHeight="1">
      <c r="A83" s="6"/>
      <c r="B83" s="5"/>
      <c r="C83" s="17"/>
      <c r="D83" s="18"/>
      <c r="E83" s="18"/>
      <c r="F83" s="19"/>
      <c r="G83" s="19" t="str">
        <f t="shared" si="2"/>
        <v/>
      </c>
      <c r="H83" s="18"/>
      <c r="I83" s="20" t="str">
        <f t="shared" si="3"/>
        <v/>
      </c>
      <c r="J83" s="21"/>
      <c r="K83" s="21"/>
      <c r="L83" s="18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s="223" customFormat="1" ht="19.5" customHeight="1">
      <c r="A84" s="6"/>
      <c r="B84" s="5"/>
      <c r="C84" s="17"/>
      <c r="D84" s="18"/>
      <c r="E84" s="18"/>
      <c r="F84" s="19"/>
      <c r="G84" s="19" t="str">
        <f t="shared" si="2"/>
        <v/>
      </c>
      <c r="H84" s="18"/>
      <c r="I84" s="20" t="str">
        <f t="shared" si="3"/>
        <v/>
      </c>
      <c r="J84" s="21"/>
      <c r="K84" s="21"/>
      <c r="L84" s="18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s="223" customFormat="1" ht="19.5" customHeight="1">
      <c r="A85" s="6"/>
      <c r="B85" s="5"/>
      <c r="C85" s="23"/>
      <c r="D85" s="24"/>
      <c r="E85" s="24"/>
      <c r="F85" s="25"/>
      <c r="G85" s="19" t="str">
        <f t="shared" si="2"/>
        <v/>
      </c>
      <c r="H85" s="24"/>
      <c r="I85" s="20" t="str">
        <f t="shared" si="3"/>
        <v/>
      </c>
      <c r="J85" s="21"/>
      <c r="K85" s="21"/>
      <c r="L85" s="18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s="223" customFormat="1" ht="19.5" customHeight="1">
      <c r="A86" s="6" t="s">
        <v>6</v>
      </c>
      <c r="B86" s="5">
        <f>SUM(F86:F95)</f>
        <v>80</v>
      </c>
      <c r="C86" s="17"/>
      <c r="D86" s="18" t="str">
        <f>IF(菜單→請菜名都修改這個!$F$4="","",菜單→請菜名都修改這個!$F$4)</f>
        <v>有機小松菜</v>
      </c>
      <c r="E86" s="46" t="s">
        <v>171</v>
      </c>
      <c r="F86" s="19">
        <v>80</v>
      </c>
      <c r="G86" s="19" t="str">
        <f t="shared" si="2"/>
        <v>g</v>
      </c>
      <c r="H86" s="18"/>
      <c r="I86" s="20" t="str">
        <f t="shared" si="3"/>
        <v>有機時蔬80g</v>
      </c>
      <c r="J86" s="21" t="str">
        <f>$I86&amp;"+"&amp;$I87&amp;"+"&amp;$I88&amp;"+"&amp;$I89&amp;"+"&amp;I90&amp;"+"&amp;I91&amp;"+"&amp;I92&amp;"+"&amp;$I93&amp;"+"&amp;$I94&amp;"+"&amp;$I95</f>
        <v>有機時蔬80g+++++++++</v>
      </c>
      <c r="K86" s="21" t="s">
        <v>91</v>
      </c>
      <c r="L86" s="18" t="str">
        <f>IF($H86="","",$H86)</f>
        <v/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s="223" customFormat="1" ht="19.5" customHeight="1">
      <c r="A87" s="6"/>
      <c r="B87" s="5"/>
      <c r="C87" s="17"/>
      <c r="D87" s="28"/>
      <c r="E87" s="18"/>
      <c r="F87" s="19"/>
      <c r="G87" s="19" t="str">
        <f t="shared" si="2"/>
        <v/>
      </c>
      <c r="H87" s="18"/>
      <c r="I87" s="20" t="str">
        <f t="shared" si="3"/>
        <v/>
      </c>
      <c r="J87" s="21"/>
      <c r="K87" s="21"/>
      <c r="L87" s="18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s="223" customFormat="1" ht="19.5" customHeight="1">
      <c r="A88" s="6"/>
      <c r="B88" s="5"/>
      <c r="C88" s="17"/>
      <c r="D88" s="18"/>
      <c r="E88" s="18"/>
      <c r="F88" s="19"/>
      <c r="G88" s="19" t="str">
        <f t="shared" si="2"/>
        <v/>
      </c>
      <c r="H88" s="18"/>
      <c r="I88" s="20" t="str">
        <f t="shared" si="3"/>
        <v/>
      </c>
      <c r="J88" s="21"/>
      <c r="K88" s="21"/>
      <c r="L88" s="18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s="223" customFormat="1" ht="19.5" customHeight="1">
      <c r="A89" s="6"/>
      <c r="B89" s="5"/>
      <c r="C89" s="17"/>
      <c r="D89" s="18"/>
      <c r="E89" s="18"/>
      <c r="F89" s="19"/>
      <c r="G89" s="19" t="str">
        <f t="shared" si="2"/>
        <v/>
      </c>
      <c r="H89" s="18"/>
      <c r="I89" s="20" t="str">
        <f t="shared" si="3"/>
        <v/>
      </c>
      <c r="J89" s="21"/>
      <c r="K89" s="21"/>
      <c r="L89" s="18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s="223" customFormat="1" ht="19.5" customHeight="1">
      <c r="A90" s="6"/>
      <c r="B90" s="5"/>
      <c r="C90" s="17"/>
      <c r="D90" s="18"/>
      <c r="E90" s="18"/>
      <c r="F90" s="19"/>
      <c r="G90" s="19" t="str">
        <f t="shared" si="2"/>
        <v/>
      </c>
      <c r="H90" s="18"/>
      <c r="I90" s="20" t="str">
        <f t="shared" si="3"/>
        <v/>
      </c>
      <c r="J90" s="21"/>
      <c r="K90" s="21"/>
      <c r="L90" s="18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s="223" customFormat="1" ht="19.5" customHeight="1">
      <c r="A91" s="6"/>
      <c r="B91" s="5"/>
      <c r="C91" s="17"/>
      <c r="D91" s="18"/>
      <c r="E91" s="18"/>
      <c r="F91" s="19"/>
      <c r="G91" s="19" t="str">
        <f t="shared" si="2"/>
        <v/>
      </c>
      <c r="H91" s="18"/>
      <c r="I91" s="20" t="str">
        <f t="shared" si="3"/>
        <v/>
      </c>
      <c r="J91" s="21"/>
      <c r="K91" s="21"/>
      <c r="L91" s="18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s="223" customFormat="1" ht="19.5" customHeight="1">
      <c r="A92" s="6"/>
      <c r="B92" s="5"/>
      <c r="C92" s="17"/>
      <c r="D92" s="18"/>
      <c r="E92" s="18"/>
      <c r="F92" s="19"/>
      <c r="G92" s="19" t="str">
        <f t="shared" si="2"/>
        <v/>
      </c>
      <c r="H92" s="18"/>
      <c r="I92" s="20" t="str">
        <f t="shared" si="3"/>
        <v/>
      </c>
      <c r="J92" s="21"/>
      <c r="K92" s="21"/>
      <c r="L92" s="18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s="223" customFormat="1" ht="19.5" customHeight="1">
      <c r="A93" s="6"/>
      <c r="B93" s="5"/>
      <c r="C93" s="17"/>
      <c r="D93" s="18"/>
      <c r="E93" s="18"/>
      <c r="F93" s="19"/>
      <c r="G93" s="19" t="str">
        <f t="shared" si="2"/>
        <v/>
      </c>
      <c r="H93" s="18"/>
      <c r="I93" s="20" t="str">
        <f t="shared" si="3"/>
        <v/>
      </c>
      <c r="J93" s="21"/>
      <c r="K93" s="21"/>
      <c r="L93" s="18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s="223" customFormat="1" ht="19.5" customHeight="1">
      <c r="A94" s="6"/>
      <c r="B94" s="5"/>
      <c r="C94" s="17"/>
      <c r="D94" s="18"/>
      <c r="E94" s="18"/>
      <c r="F94" s="19"/>
      <c r="G94" s="19" t="str">
        <f t="shared" si="2"/>
        <v/>
      </c>
      <c r="H94" s="18"/>
      <c r="I94" s="20" t="str">
        <f t="shared" si="3"/>
        <v/>
      </c>
      <c r="J94" s="21"/>
      <c r="K94" s="21"/>
      <c r="L94" s="18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s="223" customFormat="1" ht="19.5" customHeight="1">
      <c r="A95" s="6"/>
      <c r="B95" s="5"/>
      <c r="C95" s="23"/>
      <c r="D95" s="24"/>
      <c r="E95" s="24"/>
      <c r="F95" s="25"/>
      <c r="G95" s="19" t="str">
        <f t="shared" si="2"/>
        <v/>
      </c>
      <c r="H95" s="24"/>
      <c r="I95" s="20" t="str">
        <f t="shared" si="3"/>
        <v/>
      </c>
      <c r="J95" s="21"/>
      <c r="K95" s="21"/>
      <c r="L95" s="18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s="223" customFormat="1" ht="19.5" customHeight="1">
      <c r="A96" s="6" t="s">
        <v>84</v>
      </c>
      <c r="B96" s="5">
        <f>SUM(F96:F105)</f>
        <v>1200</v>
      </c>
      <c r="C96" s="17"/>
      <c r="D96" s="18" t="str">
        <f>IF(菜單→請菜名都修改這個!$G$4="","",菜單→請菜名都修改這個!$G$4)</f>
        <v>燒仙草(堅)</v>
      </c>
      <c r="E96" s="238" t="s">
        <v>337</v>
      </c>
      <c r="F96" s="239">
        <v>1000</v>
      </c>
      <c r="G96" s="19" t="str">
        <f t="shared" si="2"/>
        <v>g</v>
      </c>
      <c r="H96" s="18"/>
      <c r="I96" s="20" t="str">
        <f t="shared" si="3"/>
        <v>仙草原汁1000g</v>
      </c>
      <c r="J96" s="21" t="str">
        <f>$I96&amp;"+"&amp;$I97&amp;"+"&amp;$I98&amp;"+"&amp;$I99&amp;"+"&amp;I100&amp;"+"&amp;I101&amp;"+"&amp;I102&amp;"+"&amp;$I103&amp;"+"&amp;$I104&amp;"+"&amp;$I105</f>
        <v>仙草原汁1000g+麥片200g+花生仁半+++++++</v>
      </c>
      <c r="K96" s="21" t="s">
        <v>92</v>
      </c>
      <c r="L96" s="18" t="str">
        <f>IF($H96="","",$H96)</f>
        <v/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s="223" customFormat="1" ht="19.5" customHeight="1">
      <c r="A97" s="6"/>
      <c r="B97" s="5"/>
      <c r="C97" s="17"/>
      <c r="D97" s="28"/>
      <c r="E97" s="238" t="s">
        <v>338</v>
      </c>
      <c r="F97" s="239">
        <v>200</v>
      </c>
      <c r="G97" s="19" t="str">
        <f t="shared" si="2"/>
        <v>g</v>
      </c>
      <c r="H97" s="18"/>
      <c r="I97" s="20" t="str">
        <f t="shared" si="3"/>
        <v>麥片200g</v>
      </c>
      <c r="J97" s="21"/>
      <c r="K97" s="21"/>
      <c r="L97" s="18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s="223" customFormat="1" ht="19.5" customHeight="1">
      <c r="A98" s="6"/>
      <c r="B98" s="5"/>
      <c r="C98" s="17"/>
      <c r="D98" s="18"/>
      <c r="E98" s="265" t="s">
        <v>405</v>
      </c>
      <c r="F98" s="239"/>
      <c r="G98" s="19" t="str">
        <f t="shared" si="2"/>
        <v/>
      </c>
      <c r="H98" s="18"/>
      <c r="I98" s="20" t="str">
        <f t="shared" si="3"/>
        <v>花生仁半</v>
      </c>
      <c r="J98" s="21"/>
      <c r="K98" s="21"/>
      <c r="L98" s="18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s="223" customFormat="1" ht="19.5" customHeight="1">
      <c r="A99" s="6"/>
      <c r="B99" s="5"/>
      <c r="C99" s="17"/>
      <c r="D99" s="18"/>
      <c r="E99" s="238"/>
      <c r="F99" s="239"/>
      <c r="G99" s="19" t="str">
        <f t="shared" si="2"/>
        <v/>
      </c>
      <c r="H99" s="18"/>
      <c r="I99" s="20" t="str">
        <f t="shared" si="3"/>
        <v/>
      </c>
      <c r="J99" s="21"/>
      <c r="K99" s="21"/>
      <c r="L99" s="18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s="223" customFormat="1" ht="19.5" customHeight="1">
      <c r="A100" s="6"/>
      <c r="B100" s="5"/>
      <c r="C100" s="17"/>
      <c r="D100" s="18"/>
      <c r="E100" s="46"/>
      <c r="F100" s="19"/>
      <c r="G100" s="19" t="str">
        <f t="shared" si="2"/>
        <v/>
      </c>
      <c r="H100" s="18"/>
      <c r="I100" s="20" t="str">
        <f t="shared" si="3"/>
        <v/>
      </c>
      <c r="J100" s="21"/>
      <c r="K100" s="21"/>
      <c r="L100" s="18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s="223" customFormat="1" ht="19.5" customHeight="1">
      <c r="A101" s="6"/>
      <c r="B101" s="5"/>
      <c r="C101" s="17"/>
      <c r="D101" s="18"/>
      <c r="E101" s="47"/>
      <c r="F101" s="19"/>
      <c r="G101" s="19" t="str">
        <f t="shared" si="2"/>
        <v/>
      </c>
      <c r="H101" s="18"/>
      <c r="I101" s="20" t="str">
        <f t="shared" si="3"/>
        <v/>
      </c>
      <c r="J101" s="21"/>
      <c r="K101" s="21"/>
      <c r="L101" s="18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s="223" customFormat="1" ht="19.5" customHeight="1">
      <c r="A102" s="6"/>
      <c r="B102" s="5"/>
      <c r="C102" s="17"/>
      <c r="D102" s="18"/>
      <c r="E102" s="18"/>
      <c r="F102" s="19"/>
      <c r="G102" s="19" t="str">
        <f t="shared" si="2"/>
        <v/>
      </c>
      <c r="H102" s="18"/>
      <c r="I102" s="20" t="str">
        <f t="shared" si="3"/>
        <v/>
      </c>
      <c r="J102" s="21"/>
      <c r="K102" s="21"/>
      <c r="L102" s="18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s="223" customFormat="1" ht="19.5" customHeight="1">
      <c r="A103" s="6"/>
      <c r="B103" s="5"/>
      <c r="C103" s="17"/>
      <c r="D103" s="18"/>
      <c r="E103" s="18"/>
      <c r="F103" s="19"/>
      <c r="G103" s="19" t="str">
        <f t="shared" si="2"/>
        <v/>
      </c>
      <c r="H103" s="18"/>
      <c r="I103" s="20" t="str">
        <f t="shared" si="3"/>
        <v/>
      </c>
      <c r="J103" s="21"/>
      <c r="K103" s="21"/>
      <c r="L103" s="18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s="223" customFormat="1" ht="19.5" customHeight="1">
      <c r="A104" s="6"/>
      <c r="B104" s="5"/>
      <c r="C104" s="17"/>
      <c r="D104" s="18"/>
      <c r="E104" s="18"/>
      <c r="F104" s="19"/>
      <c r="G104" s="19" t="str">
        <f t="shared" si="2"/>
        <v/>
      </c>
      <c r="H104" s="18"/>
      <c r="I104" s="20" t="str">
        <f t="shared" si="3"/>
        <v/>
      </c>
      <c r="J104" s="21"/>
      <c r="K104" s="21"/>
      <c r="L104" s="18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s="223" customFormat="1" ht="19.5" customHeight="1" thickBot="1">
      <c r="A105" s="6"/>
      <c r="B105" s="5"/>
      <c r="C105" s="31"/>
      <c r="D105" s="32"/>
      <c r="E105" s="32"/>
      <c r="F105" s="33"/>
      <c r="G105" s="19" t="str">
        <f t="shared" si="2"/>
        <v/>
      </c>
      <c r="H105" s="32"/>
      <c r="I105" s="20" t="str">
        <f t="shared" si="3"/>
        <v/>
      </c>
      <c r="J105" s="21"/>
      <c r="K105" s="21"/>
      <c r="L105" s="18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s="223" customFormat="1" ht="19.5" customHeight="1">
      <c r="A106" s="6" t="s">
        <v>18</v>
      </c>
      <c r="B106" s="5"/>
      <c r="C106" s="34" t="str">
        <f>IF($D106="","",$C$5)</f>
        <v/>
      </c>
      <c r="D106" s="35" t="str">
        <f>IF(菜單→請菜名都修改這個!$H$3="","",菜單→請菜名都修改這個!$H$3)</f>
        <v/>
      </c>
      <c r="E106" s="35"/>
      <c r="F106" s="36"/>
      <c r="G106" s="19" t="str">
        <f t="shared" si="2"/>
        <v/>
      </c>
      <c r="H106" s="35"/>
      <c r="I106" s="20" t="str">
        <f t="shared" si="3"/>
        <v/>
      </c>
      <c r="J106" s="21" t="str">
        <f>$I106</f>
        <v/>
      </c>
      <c r="K106" s="21" t="s">
        <v>85</v>
      </c>
      <c r="L106" s="18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9.5" customHeight="1">
      <c r="A107" s="6" t="s">
        <v>3</v>
      </c>
      <c r="B107" s="5">
        <f>SUM(F107:F116)</f>
        <v>108</v>
      </c>
      <c r="C107" s="17">
        <f>IF($D107="","",菜單→請菜名都修改這個!$A$5)</f>
        <v>45265</v>
      </c>
      <c r="D107" s="18" t="str">
        <f>IF(菜單→請菜名都修改這個!$C$5="","",菜單→請菜名都修改這個!$C$5)</f>
        <v>海苔香鬆拌飯(堅)(有機)</v>
      </c>
      <c r="E107" s="46" t="s">
        <v>293</v>
      </c>
      <c r="F107" s="19">
        <v>70</v>
      </c>
      <c r="G107" s="19" t="str">
        <f t="shared" si="2"/>
        <v>g</v>
      </c>
      <c r="H107" s="18"/>
      <c r="I107" s="20" t="str">
        <f t="shared" si="3"/>
        <v>有機白米70g</v>
      </c>
      <c r="J107" s="21" t="str">
        <f>$I107&amp;"+"&amp;$I108&amp;"+"&amp;$I109&amp;"+"&amp;$I110&amp;"+"&amp;I111&amp;"+"&amp;I112&amp;"+"&amp;I113&amp;"+"&amp;$I114&amp;"+"&amp;$I115&amp;"+"&amp;$I116</f>
        <v>有機白米70g+冷凍玉米粒20g+絞肉10g+海苔絲+肉鬆8g+白芝麻++++</v>
      </c>
      <c r="K107" s="21" t="s">
        <v>93</v>
      </c>
      <c r="L107" s="18" t="str">
        <f>IF($H107="","",$H107)</f>
        <v/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9.5" customHeight="1">
      <c r="A108" s="6"/>
      <c r="B108" s="5"/>
      <c r="C108" s="17"/>
      <c r="D108" s="18"/>
      <c r="E108" s="46" t="s">
        <v>295</v>
      </c>
      <c r="F108" s="19">
        <v>20</v>
      </c>
      <c r="G108" s="19" t="str">
        <f t="shared" si="2"/>
        <v>g</v>
      </c>
      <c r="H108" s="18"/>
      <c r="I108" s="20" t="str">
        <f t="shared" si="3"/>
        <v>冷凍玉米粒20g</v>
      </c>
      <c r="J108" s="21"/>
      <c r="K108" s="21"/>
      <c r="L108" s="18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9.5" customHeight="1">
      <c r="A109" s="6"/>
      <c r="B109" s="5"/>
      <c r="C109" s="17"/>
      <c r="D109" s="18"/>
      <c r="E109" s="46" t="s">
        <v>296</v>
      </c>
      <c r="F109" s="19">
        <v>10</v>
      </c>
      <c r="G109" s="19" t="str">
        <f t="shared" si="2"/>
        <v>g</v>
      </c>
      <c r="H109" s="18"/>
      <c r="I109" s="20" t="str">
        <f t="shared" si="3"/>
        <v>絞肉10g</v>
      </c>
      <c r="J109" s="21"/>
      <c r="K109" s="21"/>
      <c r="L109" s="18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9.5" customHeight="1">
      <c r="A110" s="6"/>
      <c r="B110" s="5"/>
      <c r="C110" s="17"/>
      <c r="D110" s="18"/>
      <c r="E110" s="46" t="s">
        <v>297</v>
      </c>
      <c r="F110" s="19"/>
      <c r="G110" s="19" t="str">
        <f t="shared" si="2"/>
        <v/>
      </c>
      <c r="H110" s="18"/>
      <c r="I110" s="20" t="str">
        <f t="shared" si="3"/>
        <v>海苔絲</v>
      </c>
      <c r="J110" s="21"/>
      <c r="K110" s="21"/>
      <c r="L110" s="18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9.5" customHeight="1">
      <c r="A111" s="6"/>
      <c r="B111" s="5"/>
      <c r="C111" s="17"/>
      <c r="D111" s="18"/>
      <c r="E111" s="46" t="s">
        <v>298</v>
      </c>
      <c r="F111" s="19">
        <v>8</v>
      </c>
      <c r="G111" s="19" t="str">
        <f t="shared" si="2"/>
        <v>g</v>
      </c>
      <c r="H111" s="18"/>
      <c r="I111" s="20" t="str">
        <f t="shared" si="3"/>
        <v>肉鬆8g</v>
      </c>
      <c r="J111" s="21"/>
      <c r="K111" s="21"/>
      <c r="L111" s="18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9.5" customHeight="1">
      <c r="A112" s="6"/>
      <c r="B112" s="5"/>
      <c r="C112" s="17"/>
      <c r="D112" s="18"/>
      <c r="E112" s="46" t="s">
        <v>420</v>
      </c>
      <c r="F112" s="19"/>
      <c r="G112" s="19" t="str">
        <f t="shared" si="2"/>
        <v/>
      </c>
      <c r="H112" s="18"/>
      <c r="I112" s="20" t="str">
        <f t="shared" si="3"/>
        <v>白芝麻</v>
      </c>
      <c r="J112" s="21"/>
      <c r="K112" s="21"/>
      <c r="L112" s="18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9.5" customHeight="1">
      <c r="A113" s="6"/>
      <c r="B113" s="5"/>
      <c r="C113" s="17"/>
      <c r="D113" s="18"/>
      <c r="E113" s="46"/>
      <c r="F113" s="19"/>
      <c r="G113" s="19" t="str">
        <f t="shared" si="2"/>
        <v/>
      </c>
      <c r="H113" s="18"/>
      <c r="I113" s="20" t="str">
        <f t="shared" si="3"/>
        <v/>
      </c>
      <c r="J113" s="21"/>
      <c r="K113" s="21"/>
      <c r="L113" s="18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6.5" customHeight="1">
      <c r="A114" s="6"/>
      <c r="B114" s="5"/>
      <c r="C114" s="22"/>
      <c r="D114" s="18"/>
      <c r="E114" s="18"/>
      <c r="F114" s="19"/>
      <c r="G114" s="19" t="str">
        <f t="shared" si="2"/>
        <v/>
      </c>
      <c r="H114" s="18"/>
      <c r="I114" s="20" t="str">
        <f t="shared" si="3"/>
        <v/>
      </c>
      <c r="J114" s="21"/>
      <c r="K114" s="21"/>
      <c r="L114" s="18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9.5" customHeight="1">
      <c r="A115" s="6"/>
      <c r="B115" s="5"/>
      <c r="C115" s="17"/>
      <c r="D115" s="18"/>
      <c r="E115" s="18"/>
      <c r="F115" s="19"/>
      <c r="G115" s="19" t="str">
        <f t="shared" si="2"/>
        <v/>
      </c>
      <c r="H115" s="18"/>
      <c r="I115" s="20" t="str">
        <f t="shared" si="3"/>
        <v/>
      </c>
      <c r="J115" s="21"/>
      <c r="K115" s="21"/>
      <c r="L115" s="18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9.5" customHeight="1">
      <c r="A116" s="6"/>
      <c r="B116" s="5"/>
      <c r="C116" s="23"/>
      <c r="D116" s="24"/>
      <c r="E116" s="24"/>
      <c r="F116" s="25"/>
      <c r="G116" s="19" t="str">
        <f t="shared" si="2"/>
        <v/>
      </c>
      <c r="H116" s="24"/>
      <c r="I116" s="20" t="str">
        <f t="shared" si="3"/>
        <v/>
      </c>
      <c r="J116" s="21"/>
      <c r="K116" s="21"/>
      <c r="L116" s="18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9.5" customHeight="1">
      <c r="A117" s="6" t="s">
        <v>4</v>
      </c>
      <c r="B117" s="5">
        <f>SUM(F117:F126)</f>
        <v>80</v>
      </c>
      <c r="C117" s="26">
        <f>$C107</f>
        <v>45265</v>
      </c>
      <c r="D117" s="18" t="str">
        <f>IF(菜單→請菜名都修改這個!$D$5="","",菜單→請菜名都修改這個!$D$5)</f>
        <v>鹽麴炒豬肉</v>
      </c>
      <c r="E117" s="238" t="s">
        <v>299</v>
      </c>
      <c r="F117" s="239">
        <v>60</v>
      </c>
      <c r="G117" s="19" t="str">
        <f t="shared" si="2"/>
        <v>g</v>
      </c>
      <c r="H117" s="18"/>
      <c r="I117" s="20" t="str">
        <f t="shared" si="3"/>
        <v>肉片60g</v>
      </c>
      <c r="J117" s="21" t="str">
        <f>$I117&amp;"+"&amp;$I118&amp;"+"&amp;$I119&amp;"+"&amp;$I120&amp;"+"&amp;I121&amp;"+"&amp;I122&amp;"+"&amp;I123&amp;"+"&amp;$I124&amp;"+"&amp;$I125&amp;"+"&amp;$I126</f>
        <v>肉片60g+非基改中豆干片20g+鹽麴+蔥花++++++</v>
      </c>
      <c r="K117" s="21" t="s">
        <v>94</v>
      </c>
      <c r="L117" s="18" t="str">
        <f>IF($H117="","",$H117)</f>
        <v/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9.5" customHeight="1">
      <c r="A118" s="6"/>
      <c r="B118" s="5"/>
      <c r="C118" s="17"/>
      <c r="D118" s="28"/>
      <c r="E118" s="238" t="s">
        <v>300</v>
      </c>
      <c r="F118" s="239">
        <v>20</v>
      </c>
      <c r="G118" s="19" t="str">
        <f t="shared" si="2"/>
        <v>g</v>
      </c>
      <c r="H118" s="18"/>
      <c r="I118" s="20" t="str">
        <f t="shared" si="3"/>
        <v>非基改中豆干片20g</v>
      </c>
      <c r="J118" s="21"/>
      <c r="K118" s="21"/>
      <c r="L118" s="18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9.5" customHeight="1">
      <c r="A119" s="6"/>
      <c r="B119" s="5"/>
      <c r="C119" s="17"/>
      <c r="D119" s="18"/>
      <c r="E119" s="238" t="s">
        <v>301</v>
      </c>
      <c r="F119" s="239"/>
      <c r="G119" s="19" t="str">
        <f t="shared" si="2"/>
        <v/>
      </c>
      <c r="H119" s="18"/>
      <c r="I119" s="20" t="str">
        <f t="shared" si="3"/>
        <v>鹽麴</v>
      </c>
      <c r="J119" s="21"/>
      <c r="K119" s="21"/>
      <c r="L119" s="18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9.5" customHeight="1">
      <c r="A120" s="6"/>
      <c r="B120" s="5"/>
      <c r="C120" s="17"/>
      <c r="D120" s="18"/>
      <c r="E120" s="238" t="s">
        <v>302</v>
      </c>
      <c r="F120" s="239"/>
      <c r="G120" s="19" t="str">
        <f t="shared" si="2"/>
        <v/>
      </c>
      <c r="H120" s="18"/>
      <c r="I120" s="20" t="str">
        <f t="shared" ref="I120:I133" si="4">$E120&amp;$F120&amp;$G120</f>
        <v>蔥花</v>
      </c>
      <c r="J120" s="21"/>
      <c r="K120" s="21"/>
      <c r="L120" s="18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9.5" customHeight="1">
      <c r="A121" s="6"/>
      <c r="B121" s="5"/>
      <c r="C121" s="17"/>
      <c r="D121" s="18"/>
      <c r="E121" s="113"/>
      <c r="F121" s="19"/>
      <c r="G121" s="19" t="str">
        <f t="shared" si="2"/>
        <v/>
      </c>
      <c r="H121" s="18"/>
      <c r="I121" s="20" t="str">
        <f t="shared" si="4"/>
        <v/>
      </c>
      <c r="J121" s="21"/>
      <c r="K121" s="21"/>
      <c r="L121" s="18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9.5" customHeight="1">
      <c r="A122" s="6"/>
      <c r="B122" s="5"/>
      <c r="C122" s="17"/>
      <c r="D122" s="18"/>
      <c r="E122" s="47"/>
      <c r="F122" s="19"/>
      <c r="G122" s="19" t="str">
        <f t="shared" si="2"/>
        <v/>
      </c>
      <c r="H122" s="18"/>
      <c r="I122" s="20" t="str">
        <f t="shared" si="4"/>
        <v/>
      </c>
      <c r="J122" s="21"/>
      <c r="K122" s="21"/>
      <c r="L122" s="18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9.5" customHeight="1">
      <c r="A123" s="6"/>
      <c r="B123" s="5"/>
      <c r="C123" s="17"/>
      <c r="D123" s="18"/>
      <c r="E123" s="46"/>
      <c r="F123" s="19"/>
      <c r="G123" s="19" t="str">
        <f t="shared" si="2"/>
        <v/>
      </c>
      <c r="H123" s="18"/>
      <c r="I123" s="20" t="str">
        <f t="shared" si="4"/>
        <v/>
      </c>
      <c r="J123" s="21"/>
      <c r="K123" s="21"/>
      <c r="L123" s="18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9.5" customHeight="1">
      <c r="A124" s="6"/>
      <c r="B124" s="5"/>
      <c r="C124" s="17"/>
      <c r="D124" s="18"/>
      <c r="E124" s="18"/>
      <c r="F124" s="19"/>
      <c r="G124" s="19" t="str">
        <f t="shared" si="2"/>
        <v/>
      </c>
      <c r="H124" s="18"/>
      <c r="I124" s="20" t="str">
        <f t="shared" si="4"/>
        <v/>
      </c>
      <c r="J124" s="21"/>
      <c r="K124" s="21"/>
      <c r="L124" s="18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9.5" customHeight="1">
      <c r="A125" s="6"/>
      <c r="B125" s="5"/>
      <c r="C125" s="17"/>
      <c r="D125" s="18"/>
      <c r="E125" s="18"/>
      <c r="F125" s="19"/>
      <c r="G125" s="19" t="str">
        <f t="shared" si="2"/>
        <v/>
      </c>
      <c r="H125" s="18"/>
      <c r="I125" s="20" t="str">
        <f t="shared" si="4"/>
        <v/>
      </c>
      <c r="J125" s="21"/>
      <c r="K125" s="21"/>
      <c r="L125" s="18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9.5" customHeight="1">
      <c r="A126" s="6"/>
      <c r="B126" s="5"/>
      <c r="C126" s="23"/>
      <c r="D126" s="24"/>
      <c r="E126" s="24"/>
      <c r="F126" s="25"/>
      <c r="G126" s="19" t="str">
        <f t="shared" si="2"/>
        <v/>
      </c>
      <c r="H126" s="24"/>
      <c r="I126" s="20" t="str">
        <f t="shared" si="4"/>
        <v/>
      </c>
      <c r="J126" s="21"/>
      <c r="K126" s="21"/>
      <c r="L126" s="18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9.5" customHeight="1">
      <c r="A127" s="6" t="s">
        <v>5</v>
      </c>
      <c r="B127" s="5">
        <f>SUM(F127:F134)</f>
        <v>65</v>
      </c>
      <c r="C127" s="17"/>
      <c r="D127" s="18" t="str">
        <f>IF(菜單→請菜名都修改這個!$E$5="","",菜單→請菜名都修改這個!$E$5)</f>
        <v>蒜炒高麗菜</v>
      </c>
      <c r="E127" s="265" t="s">
        <v>347</v>
      </c>
      <c r="F127" s="239">
        <v>62</v>
      </c>
      <c r="G127" s="19" t="str">
        <f t="shared" si="2"/>
        <v>g</v>
      </c>
      <c r="H127" s="18"/>
      <c r="I127" s="20" t="str">
        <f t="shared" si="4"/>
        <v>高麗菜角62g</v>
      </c>
      <c r="J127" s="21" t="str">
        <f>$I127&amp;"+"&amp;$I128&amp;"+"&amp;$I129&amp;"+"&amp;$I130&amp;"+"&amp;I131&amp;"+"&amp;I132&amp;"+"&amp;I133&amp;"+"&amp;$I134</f>
        <v>高麗菜角62g+紅蘿蔔絲3g+蒜粗+++++</v>
      </c>
      <c r="K127" s="21" t="s">
        <v>95</v>
      </c>
      <c r="L127" s="18" t="str">
        <f>IF($H127="","",$H127)</f>
        <v/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9.5" customHeight="1">
      <c r="A128" s="6"/>
      <c r="B128" s="5"/>
      <c r="C128" s="17"/>
      <c r="D128" s="28"/>
      <c r="E128" s="265" t="s">
        <v>199</v>
      </c>
      <c r="F128" s="239">
        <v>3</v>
      </c>
      <c r="G128" s="19" t="str">
        <f t="shared" si="2"/>
        <v>g</v>
      </c>
      <c r="H128" s="18"/>
      <c r="I128" s="20" t="str">
        <f t="shared" si="4"/>
        <v>紅蘿蔔絲3g</v>
      </c>
      <c r="J128" s="21"/>
      <c r="K128" s="21"/>
      <c r="L128" s="18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9.5" customHeight="1">
      <c r="A129" s="6"/>
      <c r="B129" s="5"/>
      <c r="C129" s="17"/>
      <c r="D129" s="18"/>
      <c r="E129" s="265" t="s">
        <v>197</v>
      </c>
      <c r="F129" s="239"/>
      <c r="G129" s="19" t="str">
        <f t="shared" si="2"/>
        <v/>
      </c>
      <c r="H129" s="18"/>
      <c r="I129" s="20" t="str">
        <f t="shared" si="4"/>
        <v>蒜粗</v>
      </c>
      <c r="J129" s="21"/>
      <c r="K129" s="21"/>
      <c r="L129" s="18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9.5" customHeight="1">
      <c r="A130" s="6"/>
      <c r="B130" s="5"/>
      <c r="C130" s="17"/>
      <c r="D130" s="18"/>
      <c r="E130" s="238"/>
      <c r="F130" s="239"/>
      <c r="G130" s="19" t="str">
        <f t="shared" ref="G130:G193" si="5">IF($F130="","","g")</f>
        <v/>
      </c>
      <c r="H130" s="18"/>
      <c r="I130" s="20" t="str">
        <f t="shared" si="4"/>
        <v/>
      </c>
      <c r="J130" s="21"/>
      <c r="K130" s="21"/>
      <c r="L130" s="18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9.5" customHeight="1">
      <c r="A131" s="6"/>
      <c r="B131" s="5"/>
      <c r="C131" s="17"/>
      <c r="D131" s="18"/>
      <c r="E131" s="238"/>
      <c r="F131" s="239"/>
      <c r="G131" s="19" t="str">
        <f t="shared" si="5"/>
        <v/>
      </c>
      <c r="H131" s="30"/>
      <c r="I131" s="20" t="str">
        <f t="shared" si="4"/>
        <v/>
      </c>
      <c r="J131" s="21"/>
      <c r="K131" s="21"/>
      <c r="L131" s="18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9.5" customHeight="1">
      <c r="A132" s="6"/>
      <c r="B132" s="5"/>
      <c r="C132" s="17"/>
      <c r="D132" s="18"/>
      <c r="E132" s="238"/>
      <c r="F132" s="239"/>
      <c r="G132" s="19" t="str">
        <f t="shared" si="5"/>
        <v/>
      </c>
      <c r="H132" s="18"/>
      <c r="I132" s="20" t="str">
        <f t="shared" si="4"/>
        <v/>
      </c>
      <c r="J132" s="21"/>
      <c r="K132" s="21"/>
      <c r="L132" s="18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9.5" customHeight="1">
      <c r="A133" s="6"/>
      <c r="B133" s="5"/>
      <c r="C133" s="17"/>
      <c r="D133" s="18"/>
      <c r="E133" s="18"/>
      <c r="F133" s="19"/>
      <c r="G133" s="19" t="str">
        <f t="shared" si="5"/>
        <v/>
      </c>
      <c r="H133" s="18"/>
      <c r="I133" s="20" t="str">
        <f t="shared" si="4"/>
        <v/>
      </c>
      <c r="J133" s="21"/>
      <c r="K133" s="21"/>
      <c r="L133" s="18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9.5" customHeight="1">
      <c r="A134" s="6"/>
      <c r="B134" s="5"/>
      <c r="C134" s="17"/>
      <c r="D134" s="18"/>
      <c r="E134" s="24"/>
      <c r="F134" s="25"/>
      <c r="G134" s="19" t="str">
        <f t="shared" si="5"/>
        <v/>
      </c>
      <c r="H134" s="18"/>
      <c r="I134" s="20" t="str">
        <f t="shared" ref="I134:I149" si="6">$E134&amp;$F134&amp;$G134</f>
        <v/>
      </c>
      <c r="J134" s="21"/>
      <c r="K134" s="21"/>
      <c r="L134" s="18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9.5" customHeight="1">
      <c r="A135" s="6"/>
      <c r="B135" s="5"/>
      <c r="C135" s="17"/>
      <c r="D135" s="18"/>
      <c r="E135" s="18"/>
      <c r="F135" s="19"/>
      <c r="G135" s="19" t="str">
        <f t="shared" si="5"/>
        <v/>
      </c>
      <c r="H135" s="18"/>
      <c r="I135" s="20" t="str">
        <f t="shared" si="6"/>
        <v/>
      </c>
      <c r="J135" s="21"/>
      <c r="K135" s="21"/>
      <c r="L135" s="18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9.5" customHeight="1">
      <c r="A136" s="6"/>
      <c r="B136" s="5"/>
      <c r="C136" s="23"/>
      <c r="D136" s="24"/>
      <c r="E136" s="18"/>
      <c r="F136" s="19"/>
      <c r="G136" s="19" t="str">
        <f t="shared" si="5"/>
        <v/>
      </c>
      <c r="H136" s="24"/>
      <c r="I136" s="20" t="str">
        <f t="shared" si="6"/>
        <v/>
      </c>
      <c r="J136" s="21"/>
      <c r="K136" s="21"/>
      <c r="L136" s="18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9.5" customHeight="1">
      <c r="A137" s="6" t="s">
        <v>6</v>
      </c>
      <c r="B137" s="5">
        <f>SUM(F135:F144)</f>
        <v>80</v>
      </c>
      <c r="C137" s="17"/>
      <c r="D137" s="18" t="str">
        <f>IF(菜單→請菜名都修改這個!$F$5="","",菜單→請菜名都修改這個!$F$5)</f>
        <v>有機蘿蔓萵苣</v>
      </c>
      <c r="E137" s="46" t="s">
        <v>172</v>
      </c>
      <c r="F137" s="114">
        <v>80</v>
      </c>
      <c r="G137" s="19" t="str">
        <f t="shared" si="5"/>
        <v>g</v>
      </c>
      <c r="H137" s="18"/>
      <c r="I137" s="20" t="str">
        <f t="shared" si="6"/>
        <v>時蔬80g</v>
      </c>
      <c r="J137" s="21" t="str">
        <f>$I135&amp;"+"&amp;$I136&amp;"+"&amp;$I137&amp;"+"&amp;$I138&amp;"+"&amp;I139&amp;"+"&amp;I140&amp;"+"&amp;I141&amp;"+"&amp;$I142&amp;"+"&amp;$I143&amp;"+"&amp;$I144</f>
        <v>++時蔬80g+++++++</v>
      </c>
      <c r="K137" s="21" t="s">
        <v>83</v>
      </c>
      <c r="L137" s="18" t="str">
        <f>IF($H137="","",$H137)</f>
        <v/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9.5" customHeight="1">
      <c r="A138" s="6"/>
      <c r="B138" s="5"/>
      <c r="C138" s="17"/>
      <c r="D138" s="28"/>
      <c r="E138" s="18"/>
      <c r="F138" s="19"/>
      <c r="G138" s="19" t="str">
        <f t="shared" si="5"/>
        <v/>
      </c>
      <c r="H138" s="18"/>
      <c r="I138" s="20" t="str">
        <f t="shared" si="6"/>
        <v/>
      </c>
      <c r="J138" s="21"/>
      <c r="K138" s="21"/>
      <c r="L138" s="18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9.5" customHeight="1">
      <c r="A139" s="6"/>
      <c r="B139" s="5"/>
      <c r="C139" s="17"/>
      <c r="D139" s="18"/>
      <c r="E139" s="18"/>
      <c r="F139" s="19"/>
      <c r="G139" s="19" t="str">
        <f t="shared" si="5"/>
        <v/>
      </c>
      <c r="H139" s="18"/>
      <c r="I139" s="20" t="str">
        <f t="shared" si="6"/>
        <v/>
      </c>
      <c r="J139" s="21"/>
      <c r="K139" s="21"/>
      <c r="L139" s="18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9.5" customHeight="1">
      <c r="A140" s="6"/>
      <c r="B140" s="5"/>
      <c r="C140" s="17"/>
      <c r="D140" s="18"/>
      <c r="E140" s="18"/>
      <c r="F140" s="19"/>
      <c r="G140" s="19" t="str">
        <f t="shared" si="5"/>
        <v/>
      </c>
      <c r="H140" s="18"/>
      <c r="I140" s="20" t="str">
        <f t="shared" si="6"/>
        <v/>
      </c>
      <c r="J140" s="21"/>
      <c r="K140" s="21"/>
      <c r="L140" s="18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9.5" customHeight="1">
      <c r="A141" s="6"/>
      <c r="B141" s="5"/>
      <c r="C141" s="17"/>
      <c r="D141" s="18"/>
      <c r="E141" s="18"/>
      <c r="F141" s="19"/>
      <c r="G141" s="19" t="str">
        <f t="shared" si="5"/>
        <v/>
      </c>
      <c r="H141" s="18"/>
      <c r="I141" s="20" t="str">
        <f t="shared" si="6"/>
        <v/>
      </c>
      <c r="J141" s="21"/>
      <c r="K141" s="21"/>
      <c r="L141" s="18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9.5" customHeight="1">
      <c r="A142" s="6"/>
      <c r="B142" s="5"/>
      <c r="C142" s="17"/>
      <c r="D142" s="18"/>
      <c r="E142" s="18"/>
      <c r="F142" s="19"/>
      <c r="G142" s="19" t="str">
        <f t="shared" si="5"/>
        <v/>
      </c>
      <c r="H142" s="18"/>
      <c r="I142" s="20" t="str">
        <f t="shared" si="6"/>
        <v/>
      </c>
      <c r="J142" s="21"/>
      <c r="K142" s="21"/>
      <c r="L142" s="18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9.5" customHeight="1">
      <c r="A143" s="6"/>
      <c r="B143" s="5"/>
      <c r="C143" s="17"/>
      <c r="D143" s="18"/>
      <c r="E143" s="18"/>
      <c r="F143" s="19"/>
      <c r="G143" s="19" t="str">
        <f t="shared" si="5"/>
        <v/>
      </c>
      <c r="H143" s="18"/>
      <c r="I143" s="20" t="str">
        <f t="shared" si="6"/>
        <v/>
      </c>
      <c r="J143" s="21"/>
      <c r="K143" s="21"/>
      <c r="L143" s="18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9.5" customHeight="1">
      <c r="A144" s="6"/>
      <c r="B144" s="5"/>
      <c r="C144" s="17"/>
      <c r="D144" s="18"/>
      <c r="E144" s="24"/>
      <c r="F144" s="25"/>
      <c r="G144" s="19" t="str">
        <f t="shared" si="5"/>
        <v/>
      </c>
      <c r="H144" s="18"/>
      <c r="I144" s="20" t="str">
        <f t="shared" si="6"/>
        <v/>
      </c>
      <c r="J144" s="21"/>
      <c r="K144" s="21"/>
      <c r="L144" s="18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9.5" customHeight="1">
      <c r="A145" s="6"/>
      <c r="B145" s="5"/>
      <c r="C145" s="17"/>
      <c r="D145" s="18"/>
      <c r="E145" s="46"/>
      <c r="F145" s="19"/>
      <c r="G145" s="19" t="str">
        <f t="shared" si="5"/>
        <v/>
      </c>
      <c r="H145" s="18"/>
      <c r="I145" s="20" t="str">
        <f t="shared" si="6"/>
        <v/>
      </c>
      <c r="J145" s="21"/>
      <c r="K145" s="21"/>
      <c r="L145" s="18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9.5" customHeight="1">
      <c r="A146" s="6"/>
      <c r="B146" s="5"/>
      <c r="C146" s="23"/>
      <c r="D146" s="24"/>
      <c r="E146" s="46"/>
      <c r="F146" s="19"/>
      <c r="G146" s="19" t="str">
        <f t="shared" si="5"/>
        <v/>
      </c>
      <c r="H146" s="24"/>
      <c r="I146" s="20" t="str">
        <f t="shared" si="6"/>
        <v/>
      </c>
      <c r="J146" s="21"/>
      <c r="K146" s="21"/>
      <c r="L146" s="18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9.5" customHeight="1">
      <c r="A147" s="6" t="s">
        <v>84</v>
      </c>
      <c r="B147" s="5">
        <f>SUM(F145:F154)</f>
        <v>400</v>
      </c>
      <c r="C147" s="17"/>
      <c r="D147" s="18" t="str">
        <f>IF(菜單→請菜名都修改這個!$G$5="","",菜單→請菜名都修改這個!$G$5)</f>
        <v>羅宋湯</v>
      </c>
      <c r="E147" s="238" t="s">
        <v>326</v>
      </c>
      <c r="F147" s="239">
        <v>200</v>
      </c>
      <c r="G147" s="19" t="str">
        <f t="shared" si="5"/>
        <v>g</v>
      </c>
      <c r="H147" s="18"/>
      <c r="I147" s="20" t="str">
        <f t="shared" si="6"/>
        <v>洋蔥粗絲200g</v>
      </c>
      <c r="J147" s="21" t="str">
        <f>$I145&amp;"+"&amp;$I146&amp;"+"&amp;$I147&amp;"+"&amp;$I148&amp;"+"&amp;I149&amp;"+"&amp;I150&amp;"+"&amp;I151&amp;"+"&amp;$I152&amp;"+"&amp;$I153&amp;"+"&amp;$I154</f>
        <v>++洋蔥粗絲200g+蕃茄原料100g+西芹切2CM塊100g+++++</v>
      </c>
      <c r="K147" s="21" t="s">
        <v>96</v>
      </c>
      <c r="L147" s="18" t="str">
        <f>IF($H147="","",$H147)</f>
        <v/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9.5" customHeight="1">
      <c r="A148" s="6"/>
      <c r="B148" s="5"/>
      <c r="C148" s="17"/>
      <c r="D148" s="28"/>
      <c r="E148" s="238" t="s">
        <v>283</v>
      </c>
      <c r="F148" s="239">
        <v>100</v>
      </c>
      <c r="G148" s="19" t="str">
        <f t="shared" si="5"/>
        <v>g</v>
      </c>
      <c r="H148" s="18"/>
      <c r="I148" s="20" t="str">
        <f t="shared" si="6"/>
        <v>蕃茄原料100g</v>
      </c>
      <c r="J148" s="21"/>
      <c r="K148" s="21"/>
      <c r="L148" s="18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9.5" customHeight="1">
      <c r="A149" s="6"/>
      <c r="B149" s="5"/>
      <c r="C149" s="17"/>
      <c r="D149" s="18"/>
      <c r="E149" s="238" t="s">
        <v>327</v>
      </c>
      <c r="F149" s="239">
        <v>100</v>
      </c>
      <c r="G149" s="19" t="str">
        <f t="shared" si="5"/>
        <v>g</v>
      </c>
      <c r="H149" s="18"/>
      <c r="I149" s="20" t="str">
        <f t="shared" si="6"/>
        <v>西芹切2CM塊100g</v>
      </c>
      <c r="J149" s="21"/>
      <c r="K149" s="21"/>
      <c r="L149" s="18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9.5" customHeight="1">
      <c r="A150" s="6"/>
      <c r="B150" s="5"/>
      <c r="C150" s="17"/>
      <c r="D150" s="18"/>
      <c r="E150" s="18"/>
      <c r="F150" s="19"/>
      <c r="G150" s="19" t="str">
        <f t="shared" si="5"/>
        <v/>
      </c>
      <c r="H150" s="18"/>
      <c r="I150" s="20" t="str">
        <f t="shared" ref="I150:I181" si="7">$E150&amp;$F150&amp;$G150</f>
        <v/>
      </c>
      <c r="J150" s="21"/>
      <c r="K150" s="21"/>
      <c r="L150" s="18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9.5" customHeight="1">
      <c r="A151" s="6"/>
      <c r="B151" s="5"/>
      <c r="C151" s="17"/>
      <c r="D151" s="18"/>
      <c r="E151" s="18"/>
      <c r="F151" s="19"/>
      <c r="G151" s="19" t="str">
        <f t="shared" si="5"/>
        <v/>
      </c>
      <c r="H151" s="18"/>
      <c r="I151" s="20" t="str">
        <f t="shared" si="7"/>
        <v/>
      </c>
      <c r="J151" s="21"/>
      <c r="K151" s="21"/>
      <c r="L151" s="18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9.5" customHeight="1">
      <c r="A152" s="6"/>
      <c r="B152" s="5"/>
      <c r="C152" s="17"/>
      <c r="D152" s="18"/>
      <c r="E152" s="18"/>
      <c r="F152" s="19"/>
      <c r="G152" s="19" t="str">
        <f t="shared" si="5"/>
        <v/>
      </c>
      <c r="H152" s="18"/>
      <c r="I152" s="20" t="str">
        <f t="shared" si="7"/>
        <v/>
      </c>
      <c r="J152" s="21"/>
      <c r="K152" s="21"/>
      <c r="L152" s="18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9.5" customHeight="1">
      <c r="A153" s="6"/>
      <c r="B153" s="5"/>
      <c r="C153" s="17"/>
      <c r="D153" s="18"/>
      <c r="E153" s="24"/>
      <c r="F153" s="25"/>
      <c r="G153" s="19" t="str">
        <f t="shared" si="5"/>
        <v/>
      </c>
      <c r="H153" s="18"/>
      <c r="I153" s="20" t="str">
        <f t="shared" si="7"/>
        <v/>
      </c>
      <c r="J153" s="21"/>
      <c r="K153" s="21"/>
      <c r="L153" s="18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9.5" customHeight="1">
      <c r="A154" s="6"/>
      <c r="B154" s="5"/>
      <c r="C154" s="17"/>
      <c r="D154" s="91"/>
      <c r="E154" s="95"/>
      <c r="F154" s="96"/>
      <c r="G154" s="19" t="str">
        <f t="shared" si="5"/>
        <v/>
      </c>
      <c r="H154" s="92"/>
      <c r="I154" s="20" t="str">
        <f t="shared" si="7"/>
        <v/>
      </c>
      <c r="J154" s="21"/>
      <c r="K154" s="21"/>
      <c r="L154" s="18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9.5" customHeight="1">
      <c r="A155" s="6"/>
      <c r="B155" s="5"/>
      <c r="C155" s="17"/>
      <c r="D155" s="18"/>
      <c r="E155" s="93"/>
      <c r="F155" s="94"/>
      <c r="G155" s="19" t="str">
        <f t="shared" si="5"/>
        <v/>
      </c>
      <c r="H155" s="18"/>
      <c r="I155" s="20" t="str">
        <f t="shared" si="7"/>
        <v/>
      </c>
      <c r="J155" s="21"/>
      <c r="K155" s="21"/>
      <c r="L155" s="18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9.5" customHeight="1" thickBot="1">
      <c r="A156" s="6"/>
      <c r="B156" s="5"/>
      <c r="C156" s="31"/>
      <c r="D156" s="32"/>
      <c r="E156" s="246"/>
      <c r="F156" s="158"/>
      <c r="G156" s="158" t="str">
        <f t="shared" si="5"/>
        <v/>
      </c>
      <c r="H156" s="247"/>
      <c r="I156" s="20" t="str">
        <f t="shared" si="7"/>
        <v/>
      </c>
      <c r="J156" s="21"/>
      <c r="K156" s="21"/>
      <c r="L156" s="18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9.5" customHeight="1">
      <c r="A157" s="6" t="s">
        <v>18</v>
      </c>
      <c r="B157" s="5"/>
      <c r="C157" s="34">
        <f>IF($D157="","",$C$107)</f>
        <v>45265</v>
      </c>
      <c r="D157" s="35" t="str">
        <f>IF(菜單→請菜名都修改這個!$H$5="","",菜單→請菜名都修改這個!$H$5)</f>
        <v>保久乳</v>
      </c>
      <c r="E157" s="48"/>
      <c r="F157" s="42"/>
      <c r="G157" s="42" t="str">
        <f t="shared" si="5"/>
        <v/>
      </c>
      <c r="H157" s="93"/>
      <c r="I157" s="20" t="str">
        <f t="shared" si="7"/>
        <v/>
      </c>
      <c r="J157" s="21" t="str">
        <f>$I155</f>
        <v/>
      </c>
      <c r="K157" s="21" t="s">
        <v>85</v>
      </c>
      <c r="L157" s="18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9.5" customHeight="1">
      <c r="A158" s="6" t="s">
        <v>3</v>
      </c>
      <c r="B158" s="5">
        <f>SUM(F156:F165)</f>
        <v>80</v>
      </c>
      <c r="C158" s="17">
        <f>IF($D158="","",菜單→請菜名都修改這個!$A$6)</f>
        <v>45266</v>
      </c>
      <c r="D158" s="18" t="str">
        <f>IF(菜單→請菜名都修改這個!$C$6="","",菜單→請菜名都修改這個!$C$6)</f>
        <v>五穀飯</v>
      </c>
      <c r="E158" s="238" t="s">
        <v>267</v>
      </c>
      <c r="F158" s="239">
        <v>65</v>
      </c>
      <c r="G158" s="19" t="str">
        <f t="shared" si="5"/>
        <v>g</v>
      </c>
      <c r="H158" s="18"/>
      <c r="I158" s="20" t="str">
        <f t="shared" si="7"/>
        <v>白米65g</v>
      </c>
      <c r="J158" s="21" t="str">
        <f>$I156&amp;"+"&amp;$I157&amp;"+"&amp;$I158&amp;"+"&amp;$I159&amp;"+"&amp;I160&amp;"+"&amp;I161&amp;"+"&amp;I162&amp;"+"&amp;$I163&amp;"+"&amp;$I164&amp;"+"&amp;$I165</f>
        <v>++白米65g+糙米10g+胚芽米1g+紫米1g+洋薏仁1g+紅藜麥1g+蕎麥1g+</v>
      </c>
      <c r="K158" s="21" t="s">
        <v>87</v>
      </c>
      <c r="L158" s="18" t="str">
        <f>IF($H158="","",$H158)</f>
        <v/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9.5" customHeight="1">
      <c r="A159" s="6"/>
      <c r="B159" s="5"/>
      <c r="C159" s="17"/>
      <c r="D159" s="18"/>
      <c r="E159" s="238" t="s">
        <v>268</v>
      </c>
      <c r="F159" s="239">
        <v>10</v>
      </c>
      <c r="G159" s="19" t="str">
        <f t="shared" si="5"/>
        <v>g</v>
      </c>
      <c r="H159" s="18"/>
      <c r="I159" s="20" t="str">
        <f t="shared" si="7"/>
        <v>糙米10g</v>
      </c>
      <c r="J159" s="21"/>
      <c r="K159" s="21"/>
      <c r="L159" s="18" t="str">
        <f>IF($H159="","",$H159)</f>
        <v/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9.5" customHeight="1">
      <c r="A160" s="6"/>
      <c r="B160" s="5"/>
      <c r="C160" s="17"/>
      <c r="D160" s="18"/>
      <c r="E160" s="238" t="s">
        <v>286</v>
      </c>
      <c r="F160" s="239">
        <v>1</v>
      </c>
      <c r="G160" s="19" t="str">
        <f t="shared" si="5"/>
        <v>g</v>
      </c>
      <c r="H160" s="18"/>
      <c r="I160" s="20" t="str">
        <f t="shared" si="7"/>
        <v>胚芽米1g</v>
      </c>
      <c r="J160" s="21"/>
      <c r="K160" s="21"/>
      <c r="L160" s="18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9.5" customHeight="1">
      <c r="A161" s="6"/>
      <c r="B161" s="5"/>
      <c r="C161" s="17"/>
      <c r="D161" s="18"/>
      <c r="E161" s="238" t="s">
        <v>308</v>
      </c>
      <c r="F161" s="239">
        <v>1</v>
      </c>
      <c r="G161" s="19" t="str">
        <f t="shared" si="5"/>
        <v>g</v>
      </c>
      <c r="H161" s="18"/>
      <c r="I161" s="20" t="str">
        <f t="shared" si="7"/>
        <v>紫米1g</v>
      </c>
      <c r="J161" s="21"/>
      <c r="K161" s="21"/>
      <c r="L161" s="18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9.5" customHeight="1">
      <c r="A162" s="6"/>
      <c r="B162" s="5"/>
      <c r="C162" s="17"/>
      <c r="D162" s="18"/>
      <c r="E162" s="238" t="s">
        <v>269</v>
      </c>
      <c r="F162" s="239">
        <v>1</v>
      </c>
      <c r="G162" s="19" t="str">
        <f t="shared" si="5"/>
        <v>g</v>
      </c>
      <c r="H162" s="18"/>
      <c r="I162" s="20" t="str">
        <f t="shared" si="7"/>
        <v>洋薏仁1g</v>
      </c>
      <c r="J162" s="21"/>
      <c r="K162" s="21"/>
      <c r="L162" s="18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9.5" customHeight="1">
      <c r="A163" s="6"/>
      <c r="B163" s="5"/>
      <c r="C163" s="17"/>
      <c r="D163" s="18"/>
      <c r="E163" s="238" t="s">
        <v>309</v>
      </c>
      <c r="F163" s="239">
        <v>1</v>
      </c>
      <c r="G163" s="19" t="str">
        <f t="shared" si="5"/>
        <v>g</v>
      </c>
      <c r="H163" s="18"/>
      <c r="I163" s="20" t="str">
        <f t="shared" si="7"/>
        <v>紅藜麥1g</v>
      </c>
      <c r="J163" s="21"/>
      <c r="K163" s="21"/>
      <c r="L163" s="18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9.5" customHeight="1">
      <c r="A164" s="6"/>
      <c r="B164" s="5"/>
      <c r="C164" s="17"/>
      <c r="D164" s="18"/>
      <c r="E164" s="238" t="s">
        <v>310</v>
      </c>
      <c r="F164" s="239">
        <v>1</v>
      </c>
      <c r="G164" s="19" t="str">
        <f t="shared" si="5"/>
        <v>g</v>
      </c>
      <c r="H164" s="18"/>
      <c r="I164" s="20" t="str">
        <f t="shared" si="7"/>
        <v>蕎麥1g</v>
      </c>
      <c r="J164" s="21"/>
      <c r="K164" s="21"/>
      <c r="L164" s="18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6.5" customHeight="1">
      <c r="A165" s="6"/>
      <c r="B165" s="5"/>
      <c r="C165" s="22"/>
      <c r="D165" s="18"/>
      <c r="E165" s="24"/>
      <c r="F165" s="25"/>
      <c r="G165" s="19" t="str">
        <f t="shared" si="5"/>
        <v/>
      </c>
      <c r="H165" s="18"/>
      <c r="I165" s="20" t="str">
        <f t="shared" si="7"/>
        <v/>
      </c>
      <c r="J165" s="21"/>
      <c r="K165" s="21"/>
      <c r="L165" s="18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9.5" customHeight="1">
      <c r="A166" s="6"/>
      <c r="B166" s="5"/>
      <c r="C166" s="17"/>
      <c r="D166" s="18"/>
      <c r="E166" s="46"/>
      <c r="F166" s="19"/>
      <c r="G166" s="19" t="str">
        <f t="shared" si="5"/>
        <v/>
      </c>
      <c r="H166" s="18"/>
      <c r="I166" s="20" t="str">
        <f t="shared" si="7"/>
        <v/>
      </c>
      <c r="J166" s="21"/>
      <c r="K166" s="21"/>
      <c r="L166" s="18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9.5" customHeight="1">
      <c r="A167" s="6"/>
      <c r="B167" s="5"/>
      <c r="C167" s="23"/>
      <c r="D167" s="24"/>
      <c r="E167" s="46"/>
      <c r="F167" s="19"/>
      <c r="G167" s="19" t="str">
        <f t="shared" si="5"/>
        <v/>
      </c>
      <c r="H167" s="24"/>
      <c r="I167" s="20" t="str">
        <f t="shared" si="7"/>
        <v/>
      </c>
      <c r="J167" s="21"/>
      <c r="K167" s="21"/>
      <c r="L167" s="18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9.5" customHeight="1">
      <c r="A168" s="6" t="s">
        <v>4</v>
      </c>
      <c r="B168" s="5">
        <f>SUM(F166:F175)</f>
        <v>90</v>
      </c>
      <c r="C168" s="26">
        <f>$C158</f>
        <v>45266</v>
      </c>
      <c r="D168" s="18" t="str">
        <f>IF(菜單→請菜名都修改這個!$D$6="","",菜單→請菜名都修改這個!$D$6)</f>
        <v>塔香三杯雞</v>
      </c>
      <c r="E168" s="238" t="s">
        <v>270</v>
      </c>
      <c r="F168" s="239">
        <v>60</v>
      </c>
      <c r="G168" s="19" t="str">
        <f t="shared" si="5"/>
        <v>g</v>
      </c>
      <c r="H168" s="18"/>
      <c r="I168" s="20" t="str">
        <f t="shared" si="7"/>
        <v>帶皮胸丁60g</v>
      </c>
      <c r="J168" s="21" t="str">
        <f>$I166&amp;"+"&amp;$I167&amp;"+"&amp;$I168&amp;"+"&amp;$I169&amp;"+"&amp;I170&amp;"+"&amp;I171&amp;"+"&amp;I172&amp;"+"&amp;$I173&amp;"+"&amp;$I174&amp;"+"&amp;$I175</f>
        <v>++帶皮胸丁60g+杏鮑菇D原料20g+米血糕丁10g+九層塔去梗+蒜仁+薑片++</v>
      </c>
      <c r="K168" s="21" t="s">
        <v>97</v>
      </c>
      <c r="L168" s="18" t="str">
        <f>IF($H168="","",$H168)</f>
        <v/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9.5" customHeight="1">
      <c r="A169" s="6"/>
      <c r="B169" s="5"/>
      <c r="C169" s="17"/>
      <c r="D169" s="28"/>
      <c r="E169" s="238" t="s">
        <v>311</v>
      </c>
      <c r="F169" s="239">
        <v>20</v>
      </c>
      <c r="G169" s="19" t="str">
        <f t="shared" si="5"/>
        <v>g</v>
      </c>
      <c r="H169" s="18"/>
      <c r="I169" s="20" t="str">
        <f t="shared" si="7"/>
        <v>杏鮑菇D原料20g</v>
      </c>
      <c r="J169" s="21"/>
      <c r="K169" s="21"/>
      <c r="L169" s="18" t="str">
        <f>IF($H169="","",$H169)</f>
        <v/>
      </c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9.5" customHeight="1">
      <c r="A170" s="6"/>
      <c r="B170" s="5"/>
      <c r="C170" s="17"/>
      <c r="D170" s="18"/>
      <c r="E170" s="238" t="s">
        <v>312</v>
      </c>
      <c r="F170" s="239">
        <v>10</v>
      </c>
      <c r="G170" s="19" t="str">
        <f t="shared" si="5"/>
        <v>g</v>
      </c>
      <c r="H170" s="18"/>
      <c r="I170" s="20" t="str">
        <f t="shared" si="7"/>
        <v>米血糕丁10g</v>
      </c>
      <c r="J170" s="21"/>
      <c r="K170" s="21"/>
      <c r="L170" s="18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9.5" customHeight="1">
      <c r="A171" s="6"/>
      <c r="B171" s="5"/>
      <c r="C171" s="17"/>
      <c r="D171" s="18"/>
      <c r="E171" s="238" t="s">
        <v>313</v>
      </c>
      <c r="F171" s="239"/>
      <c r="G171" s="19" t="str">
        <f t="shared" si="5"/>
        <v/>
      </c>
      <c r="H171" s="18"/>
      <c r="I171" s="20" t="str">
        <f t="shared" si="7"/>
        <v>九層塔去梗</v>
      </c>
      <c r="J171" s="21"/>
      <c r="K171" s="21"/>
      <c r="L171" s="18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9.5" customHeight="1">
      <c r="A172" s="6"/>
      <c r="B172" s="5"/>
      <c r="C172" s="17"/>
      <c r="D172" s="18"/>
      <c r="E172" s="238" t="s">
        <v>314</v>
      </c>
      <c r="F172" s="239"/>
      <c r="G172" s="19" t="str">
        <f t="shared" si="5"/>
        <v/>
      </c>
      <c r="H172" s="18"/>
      <c r="I172" s="20" t="str">
        <f t="shared" si="7"/>
        <v>蒜仁</v>
      </c>
      <c r="J172" s="21"/>
      <c r="K172" s="21"/>
      <c r="L172" s="18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9.5" customHeight="1">
      <c r="A173" s="6"/>
      <c r="B173" s="5"/>
      <c r="C173" s="17"/>
      <c r="D173" s="18"/>
      <c r="E173" s="238" t="s">
        <v>315</v>
      </c>
      <c r="F173" s="239"/>
      <c r="G173" s="19" t="str">
        <f t="shared" si="5"/>
        <v/>
      </c>
      <c r="H173" s="18"/>
      <c r="I173" s="20" t="str">
        <f t="shared" si="7"/>
        <v>薑片</v>
      </c>
      <c r="J173" s="21"/>
      <c r="K173" s="21"/>
      <c r="L173" s="18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9.5" customHeight="1">
      <c r="A174" s="6"/>
      <c r="B174" s="5"/>
      <c r="C174" s="17"/>
      <c r="D174" s="18"/>
      <c r="E174" s="18"/>
      <c r="F174" s="19"/>
      <c r="G174" s="19" t="str">
        <f t="shared" si="5"/>
        <v/>
      </c>
      <c r="H174" s="18"/>
      <c r="I174" s="20" t="str">
        <f t="shared" si="7"/>
        <v/>
      </c>
      <c r="J174" s="21"/>
      <c r="K174" s="21"/>
      <c r="L174" s="18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9.5" customHeight="1">
      <c r="A175" s="6"/>
      <c r="B175" s="5"/>
      <c r="C175" s="17"/>
      <c r="D175" s="18"/>
      <c r="E175" s="24"/>
      <c r="F175" s="25"/>
      <c r="G175" s="19" t="str">
        <f t="shared" si="5"/>
        <v/>
      </c>
      <c r="H175" s="18"/>
      <c r="I175" s="20" t="str">
        <f t="shared" si="7"/>
        <v/>
      </c>
      <c r="J175" s="21"/>
      <c r="K175" s="21"/>
      <c r="L175" s="18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9.5" customHeight="1">
      <c r="A176" s="6"/>
      <c r="B176" s="5"/>
      <c r="C176" s="17"/>
      <c r="D176" s="18"/>
      <c r="E176" s="46"/>
      <c r="F176" s="19"/>
      <c r="G176" s="19" t="str">
        <f t="shared" si="5"/>
        <v/>
      </c>
      <c r="H176" s="18"/>
      <c r="I176" s="20" t="str">
        <f t="shared" si="7"/>
        <v/>
      </c>
      <c r="J176" s="21"/>
      <c r="K176" s="21"/>
      <c r="L176" s="18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9.5" customHeight="1">
      <c r="A177" s="6"/>
      <c r="B177" s="5"/>
      <c r="C177" s="23"/>
      <c r="D177" s="24"/>
      <c r="E177" s="46"/>
      <c r="F177" s="19"/>
      <c r="G177" s="19" t="str">
        <f t="shared" si="5"/>
        <v/>
      </c>
      <c r="H177" s="24"/>
      <c r="I177" s="20" t="str">
        <f t="shared" si="7"/>
        <v/>
      </c>
      <c r="J177" s="21"/>
      <c r="K177" s="21"/>
      <c r="L177" s="18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9.5" customHeight="1">
      <c r="A178" s="6" t="s">
        <v>5</v>
      </c>
      <c r="B178" s="5">
        <f>SUM(F176:F185)</f>
        <v>64</v>
      </c>
      <c r="C178" s="17"/>
      <c r="D178" s="18" t="str">
        <f>IF(菜單→請菜名都修改這個!$E$6="","",菜單→請菜名都修改這個!$E$6)</f>
        <v>客家小炒</v>
      </c>
      <c r="E178" s="47" t="s">
        <v>340</v>
      </c>
      <c r="F178" s="19">
        <v>55</v>
      </c>
      <c r="G178" s="19" t="str">
        <f t="shared" si="5"/>
        <v>g</v>
      </c>
      <c r="H178" s="18"/>
      <c r="I178" s="20" t="str">
        <f t="shared" si="7"/>
        <v>非基改中豆干片55g</v>
      </c>
      <c r="J178" s="21" t="str">
        <f>$I176&amp;"+"&amp;$I177&amp;"+"&amp;$I178&amp;"+"&amp;$I179&amp;"+"&amp;I180&amp;"+"&amp;I181&amp;"+"&amp;I182&amp;"+"&amp;$I183&amp;"+"&amp;$I184&amp;"+"&amp;$I185</f>
        <v>++非基改中豆干片55g+芹菜段3g+紅蘿蔔絲5g+乾魷魚1g++++</v>
      </c>
      <c r="K178" s="21" t="s">
        <v>98</v>
      </c>
      <c r="L178" s="18" t="str">
        <f>IF($H178="","",$H178)</f>
        <v/>
      </c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9.5" customHeight="1">
      <c r="A179" s="6"/>
      <c r="B179" s="5"/>
      <c r="C179" s="17"/>
      <c r="D179" s="28"/>
      <c r="E179" s="46" t="s">
        <v>341</v>
      </c>
      <c r="F179" s="19">
        <v>3</v>
      </c>
      <c r="G179" s="19" t="str">
        <f t="shared" si="5"/>
        <v>g</v>
      </c>
      <c r="H179" s="18"/>
      <c r="I179" s="20" t="str">
        <f t="shared" si="7"/>
        <v>芹菜段3g</v>
      </c>
      <c r="J179" s="21"/>
      <c r="K179" s="21"/>
      <c r="L179" s="18" t="str">
        <f>IF($H179="","",$H179)</f>
        <v/>
      </c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9.5" customHeight="1">
      <c r="A180" s="6"/>
      <c r="B180" s="5"/>
      <c r="C180" s="17"/>
      <c r="D180" s="18"/>
      <c r="E180" s="46" t="s">
        <v>199</v>
      </c>
      <c r="F180" s="19">
        <v>5</v>
      </c>
      <c r="G180" s="19" t="str">
        <f t="shared" si="5"/>
        <v>g</v>
      </c>
      <c r="H180" s="18"/>
      <c r="I180" s="20" t="str">
        <f t="shared" si="7"/>
        <v>紅蘿蔔絲5g</v>
      </c>
      <c r="J180" s="21"/>
      <c r="K180" s="21"/>
      <c r="L180" s="18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9.5" customHeight="1">
      <c r="A181" s="6"/>
      <c r="B181" s="5"/>
      <c r="C181" s="17"/>
      <c r="D181" s="18"/>
      <c r="E181" s="47" t="s">
        <v>343</v>
      </c>
      <c r="F181" s="19">
        <v>1</v>
      </c>
      <c r="G181" s="19" t="str">
        <f t="shared" si="5"/>
        <v>g</v>
      </c>
      <c r="H181" s="18"/>
      <c r="I181" s="20" t="str">
        <f t="shared" si="7"/>
        <v>乾魷魚1g</v>
      </c>
      <c r="J181" s="21"/>
      <c r="K181" s="21"/>
      <c r="L181" s="18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9.5" customHeight="1">
      <c r="A182" s="6"/>
      <c r="B182" s="5"/>
      <c r="C182" s="17"/>
      <c r="D182" s="18"/>
      <c r="E182" s="46"/>
      <c r="F182" s="19"/>
      <c r="G182" s="19" t="str">
        <f t="shared" si="5"/>
        <v/>
      </c>
      <c r="H182" s="18"/>
      <c r="I182" s="20" t="str">
        <f t="shared" ref="I182:I213" si="8">$E182&amp;$F182&amp;$G182</f>
        <v/>
      </c>
      <c r="J182" s="21"/>
      <c r="K182" s="21"/>
      <c r="L182" s="18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9.5" customHeight="1">
      <c r="A183" s="6"/>
      <c r="B183" s="5"/>
      <c r="C183" s="17"/>
      <c r="D183" s="18"/>
      <c r="E183" s="46"/>
      <c r="F183" s="19"/>
      <c r="G183" s="19" t="str">
        <f t="shared" si="5"/>
        <v/>
      </c>
      <c r="H183" s="18"/>
      <c r="I183" s="20" t="str">
        <f t="shared" si="8"/>
        <v/>
      </c>
      <c r="J183" s="21"/>
      <c r="K183" s="21"/>
      <c r="L183" s="18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9.5" customHeight="1">
      <c r="A184" s="6"/>
      <c r="B184" s="5"/>
      <c r="C184" s="17"/>
      <c r="D184" s="18"/>
      <c r="E184" s="47"/>
      <c r="F184" s="19"/>
      <c r="G184" s="19" t="str">
        <f t="shared" si="5"/>
        <v/>
      </c>
      <c r="H184" s="18"/>
      <c r="I184" s="20" t="str">
        <f t="shared" si="8"/>
        <v/>
      </c>
      <c r="J184" s="21"/>
      <c r="K184" s="21"/>
      <c r="L184" s="18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9.5" customHeight="1">
      <c r="A185" s="6"/>
      <c r="B185" s="5"/>
      <c r="C185" s="17"/>
      <c r="D185" s="18"/>
      <c r="E185" s="24"/>
      <c r="F185" s="25"/>
      <c r="G185" s="19" t="str">
        <f t="shared" si="5"/>
        <v/>
      </c>
      <c r="H185" s="18"/>
      <c r="I185" s="20" t="str">
        <f t="shared" si="8"/>
        <v/>
      </c>
      <c r="J185" s="21"/>
      <c r="K185" s="21"/>
      <c r="L185" s="18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9.5" customHeight="1">
      <c r="A186" s="6"/>
      <c r="B186" s="5"/>
      <c r="C186" s="17"/>
      <c r="D186" s="18"/>
      <c r="E186" s="46"/>
      <c r="F186" s="19"/>
      <c r="G186" s="19" t="str">
        <f t="shared" si="5"/>
        <v/>
      </c>
      <c r="H186" s="18"/>
      <c r="I186" s="20" t="str">
        <f t="shared" si="8"/>
        <v/>
      </c>
      <c r="J186" s="21"/>
      <c r="K186" s="21"/>
      <c r="L186" s="18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9.5" customHeight="1">
      <c r="A187" s="6"/>
      <c r="B187" s="5"/>
      <c r="C187" s="23"/>
      <c r="D187" s="24"/>
      <c r="E187" s="18"/>
      <c r="F187" s="19"/>
      <c r="G187" s="19" t="str">
        <f t="shared" si="5"/>
        <v/>
      </c>
      <c r="H187" s="24"/>
      <c r="I187" s="20" t="str">
        <f t="shared" si="8"/>
        <v/>
      </c>
      <c r="J187" s="21"/>
      <c r="K187" s="21"/>
      <c r="L187" s="18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9.5" customHeight="1">
      <c r="A188" s="6" t="s">
        <v>6</v>
      </c>
      <c r="B188" s="5">
        <f>SUM(F186:F195)</f>
        <v>80</v>
      </c>
      <c r="C188" s="17"/>
      <c r="D188" s="18" t="str">
        <f>IF(菜單→請菜名都修改這個!$F$6="","",菜單→請菜名都修改這個!$F$6)</f>
        <v/>
      </c>
      <c r="E188" s="46" t="s">
        <v>173</v>
      </c>
      <c r="F188" s="19">
        <v>80</v>
      </c>
      <c r="G188" s="19" t="str">
        <f t="shared" si="5"/>
        <v>g</v>
      </c>
      <c r="H188" s="18"/>
      <c r="I188" s="20" t="str">
        <f t="shared" si="8"/>
        <v>有機時蔬80g</v>
      </c>
      <c r="J188" s="21" t="str">
        <f>$I186&amp;"+"&amp;$I187&amp;"+"&amp;$I188&amp;"+"&amp;$I189&amp;"+"&amp;I190&amp;"+"&amp;I191&amp;"+"&amp;I192&amp;"+"&amp;$I193&amp;"+"&amp;$I194&amp;"+"&amp;$I195</f>
        <v>++有機時蔬80g+++++++</v>
      </c>
      <c r="K188" s="21" t="s">
        <v>83</v>
      </c>
      <c r="L188" s="18" t="str">
        <f>IF($H188="","",$H188)</f>
        <v/>
      </c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9.5" customHeight="1">
      <c r="A189" s="6"/>
      <c r="B189" s="5"/>
      <c r="C189" s="17"/>
      <c r="D189" s="28"/>
      <c r="E189" s="18"/>
      <c r="F189" s="19"/>
      <c r="G189" s="19" t="str">
        <f t="shared" si="5"/>
        <v/>
      </c>
      <c r="H189" s="18"/>
      <c r="I189" s="20" t="str">
        <f t="shared" si="8"/>
        <v/>
      </c>
      <c r="J189" s="21"/>
      <c r="K189" s="21"/>
      <c r="L189" s="18" t="str">
        <f>IF($H189="","",$H189)</f>
        <v/>
      </c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9.5" customHeight="1">
      <c r="A190" s="6"/>
      <c r="B190" s="5"/>
      <c r="C190" s="17"/>
      <c r="D190" s="18"/>
      <c r="E190" s="18"/>
      <c r="F190" s="19"/>
      <c r="G190" s="19" t="str">
        <f t="shared" si="5"/>
        <v/>
      </c>
      <c r="H190" s="18"/>
      <c r="I190" s="20" t="str">
        <f t="shared" si="8"/>
        <v/>
      </c>
      <c r="J190" s="21"/>
      <c r="K190" s="21"/>
      <c r="L190" s="18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9.5" customHeight="1">
      <c r="A191" s="6"/>
      <c r="B191" s="5"/>
      <c r="C191" s="17"/>
      <c r="D191" s="18"/>
      <c r="E191" s="18"/>
      <c r="F191" s="19"/>
      <c r="G191" s="19" t="str">
        <f t="shared" si="5"/>
        <v/>
      </c>
      <c r="H191" s="18"/>
      <c r="I191" s="20" t="str">
        <f t="shared" si="8"/>
        <v/>
      </c>
      <c r="J191" s="21"/>
      <c r="K191" s="21"/>
      <c r="L191" s="18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9.5" customHeight="1">
      <c r="A192" s="6"/>
      <c r="B192" s="5"/>
      <c r="C192" s="17"/>
      <c r="D192" s="18"/>
      <c r="E192" s="18"/>
      <c r="F192" s="19"/>
      <c r="G192" s="19" t="str">
        <f t="shared" si="5"/>
        <v/>
      </c>
      <c r="H192" s="18"/>
      <c r="I192" s="20" t="str">
        <f t="shared" si="8"/>
        <v/>
      </c>
      <c r="J192" s="21"/>
      <c r="K192" s="21"/>
      <c r="L192" s="18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9.5" customHeight="1">
      <c r="A193" s="6"/>
      <c r="B193" s="5"/>
      <c r="C193" s="17"/>
      <c r="D193" s="18"/>
      <c r="E193" s="18"/>
      <c r="F193" s="19"/>
      <c r="G193" s="19" t="str">
        <f t="shared" si="5"/>
        <v/>
      </c>
      <c r="H193" s="18"/>
      <c r="I193" s="20" t="str">
        <f t="shared" si="8"/>
        <v/>
      </c>
      <c r="J193" s="21"/>
      <c r="K193" s="21"/>
      <c r="L193" s="18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9.5" customHeight="1">
      <c r="A194" s="6"/>
      <c r="B194" s="5"/>
      <c r="C194" s="17"/>
      <c r="D194" s="18"/>
      <c r="E194" s="18"/>
      <c r="F194" s="19"/>
      <c r="G194" s="19" t="str">
        <f t="shared" ref="G194:G257" si="9">IF($F194="","","g")</f>
        <v/>
      </c>
      <c r="H194" s="18"/>
      <c r="I194" s="20" t="str">
        <f t="shared" si="8"/>
        <v/>
      </c>
      <c r="J194" s="21"/>
      <c r="K194" s="21"/>
      <c r="L194" s="18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9.5" customHeight="1">
      <c r="A195" s="6"/>
      <c r="B195" s="5"/>
      <c r="C195" s="17"/>
      <c r="D195" s="18"/>
      <c r="E195" s="24"/>
      <c r="F195" s="25"/>
      <c r="G195" s="19" t="str">
        <f t="shared" si="9"/>
        <v/>
      </c>
      <c r="H195" s="18"/>
      <c r="I195" s="20" t="str">
        <f t="shared" si="8"/>
        <v/>
      </c>
      <c r="J195" s="21"/>
      <c r="K195" s="21"/>
      <c r="L195" s="18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9.5" customHeight="1">
      <c r="A196" s="6"/>
      <c r="B196" s="5"/>
      <c r="C196" s="17"/>
      <c r="D196" s="18"/>
      <c r="E196" s="46"/>
      <c r="F196" s="19"/>
      <c r="G196" s="19" t="str">
        <f t="shared" si="9"/>
        <v/>
      </c>
      <c r="H196" s="18"/>
      <c r="I196" s="20" t="str">
        <f t="shared" si="8"/>
        <v/>
      </c>
      <c r="J196" s="21"/>
      <c r="K196" s="21"/>
      <c r="L196" s="18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9.5" customHeight="1">
      <c r="A197" s="6"/>
      <c r="B197" s="5"/>
      <c r="C197" s="23"/>
      <c r="D197" s="24"/>
      <c r="E197" s="46"/>
      <c r="F197" s="19"/>
      <c r="G197" s="19" t="str">
        <f t="shared" si="9"/>
        <v/>
      </c>
      <c r="H197" s="24"/>
      <c r="I197" s="20" t="str">
        <f t="shared" si="8"/>
        <v/>
      </c>
      <c r="J197" s="21"/>
      <c r="K197" s="21"/>
      <c r="L197" s="18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9.5" customHeight="1">
      <c r="A198" s="6" t="s">
        <v>84</v>
      </c>
      <c r="B198" s="5">
        <f>SUM(F196:F205)</f>
        <v>530</v>
      </c>
      <c r="C198" s="17"/>
      <c r="D198" s="18" t="str">
        <f>IF(菜單→請菜名都修改這個!$G$6="","",菜單→請菜名都修改這個!$G$6)</f>
        <v>結頭大骨湯</v>
      </c>
      <c r="E198" s="238" t="s">
        <v>369</v>
      </c>
      <c r="F198" s="239">
        <v>450</v>
      </c>
      <c r="G198" s="19" t="str">
        <f t="shared" si="9"/>
        <v>g</v>
      </c>
      <c r="H198" s="18"/>
      <c r="I198" s="20" t="str">
        <f t="shared" si="8"/>
        <v>結頭菜小丁450g</v>
      </c>
      <c r="J198" s="21" t="str">
        <f>$I196&amp;"+"&amp;$I197&amp;"+"&amp;$I198&amp;"+"&amp;$I199&amp;"+"&amp;I200&amp;"+"&amp;I201&amp;"+"&amp;I202&amp;"+"&amp;$I203&amp;"+"&amp;$I204&amp;"+"&amp;$I205</f>
        <v>++結頭菜小丁450g+龍骨丁80g++++++</v>
      </c>
      <c r="K198" s="21" t="s">
        <v>99</v>
      </c>
      <c r="L198" s="18" t="str">
        <f>IF($H198="","",$H198)</f>
        <v/>
      </c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9.5" customHeight="1">
      <c r="A199" s="6"/>
      <c r="B199" s="5"/>
      <c r="C199" s="17"/>
      <c r="D199" s="28"/>
      <c r="E199" s="238" t="s">
        <v>285</v>
      </c>
      <c r="F199" s="239">
        <v>80</v>
      </c>
      <c r="G199" s="19" t="str">
        <f t="shared" si="9"/>
        <v>g</v>
      </c>
      <c r="H199" s="18"/>
      <c r="I199" s="20" t="str">
        <f t="shared" si="8"/>
        <v>龍骨丁80g</v>
      </c>
      <c r="J199" s="21"/>
      <c r="K199" s="21"/>
      <c r="L199" s="18" t="str">
        <f>IF($H199="","",$H199)</f>
        <v/>
      </c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9.5" customHeight="1">
      <c r="A200" s="6"/>
      <c r="B200" s="5"/>
      <c r="C200" s="17"/>
      <c r="D200" s="18"/>
      <c r="E200" s="238"/>
      <c r="F200" s="239"/>
      <c r="G200" s="19" t="str">
        <f t="shared" si="9"/>
        <v/>
      </c>
      <c r="H200" s="18"/>
      <c r="I200" s="20" t="str">
        <f t="shared" si="8"/>
        <v/>
      </c>
      <c r="J200" s="21"/>
      <c r="K200" s="21"/>
      <c r="L200" s="18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9.5" customHeight="1">
      <c r="A201" s="6"/>
      <c r="B201" s="5"/>
      <c r="C201" s="17"/>
      <c r="D201" s="18"/>
      <c r="E201" s="238"/>
      <c r="F201" s="239"/>
      <c r="G201" s="19" t="str">
        <f t="shared" si="9"/>
        <v/>
      </c>
      <c r="H201" s="18"/>
      <c r="I201" s="20" t="str">
        <f t="shared" si="8"/>
        <v/>
      </c>
      <c r="J201" s="21"/>
      <c r="K201" s="21"/>
      <c r="L201" s="18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9.5" customHeight="1">
      <c r="A202" s="6"/>
      <c r="B202" s="5"/>
      <c r="C202" s="17"/>
      <c r="D202" s="18"/>
      <c r="E202" s="18"/>
      <c r="F202" s="19"/>
      <c r="G202" s="19" t="str">
        <f t="shared" si="9"/>
        <v/>
      </c>
      <c r="H202" s="18"/>
      <c r="I202" s="20" t="str">
        <f t="shared" si="8"/>
        <v/>
      </c>
      <c r="J202" s="21"/>
      <c r="K202" s="21"/>
      <c r="L202" s="18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9.5" customHeight="1">
      <c r="A203" s="6"/>
      <c r="B203" s="5"/>
      <c r="C203" s="17"/>
      <c r="D203" s="18"/>
      <c r="E203" s="24"/>
      <c r="F203" s="25"/>
      <c r="G203" s="19" t="str">
        <f t="shared" si="9"/>
        <v/>
      </c>
      <c r="H203" s="18"/>
      <c r="I203" s="20" t="str">
        <f t="shared" si="8"/>
        <v/>
      </c>
      <c r="J203" s="21"/>
      <c r="K203" s="21"/>
      <c r="L203" s="18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9.5" customHeight="1">
      <c r="A204" s="6"/>
      <c r="B204" s="5"/>
      <c r="C204" s="17"/>
      <c r="D204" s="91"/>
      <c r="E204" s="95"/>
      <c r="F204" s="96"/>
      <c r="G204" s="19" t="str">
        <f t="shared" si="9"/>
        <v/>
      </c>
      <c r="H204" s="92"/>
      <c r="I204" s="20" t="str">
        <f t="shared" si="8"/>
        <v/>
      </c>
      <c r="J204" s="21"/>
      <c r="K204" s="21"/>
      <c r="L204" s="18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9.5" customHeight="1">
      <c r="A205" s="6"/>
      <c r="B205" s="5"/>
      <c r="C205" s="17"/>
      <c r="D205" s="91"/>
      <c r="E205" s="95"/>
      <c r="F205" s="96"/>
      <c r="G205" s="19" t="str">
        <f t="shared" si="9"/>
        <v/>
      </c>
      <c r="H205" s="92"/>
      <c r="I205" s="20" t="str">
        <f t="shared" si="8"/>
        <v/>
      </c>
      <c r="J205" s="21"/>
      <c r="K205" s="21"/>
      <c r="L205" s="18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9.5" customHeight="1">
      <c r="A206" s="6"/>
      <c r="B206" s="5"/>
      <c r="C206" s="17"/>
      <c r="D206" s="91"/>
      <c r="E206" s="95"/>
      <c r="F206" s="96"/>
      <c r="G206" s="19" t="str">
        <f t="shared" si="9"/>
        <v/>
      </c>
      <c r="H206" s="92"/>
      <c r="I206" s="20" t="str">
        <f t="shared" si="8"/>
        <v/>
      </c>
      <c r="J206" s="21"/>
      <c r="K206" s="21"/>
      <c r="L206" s="18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9.5" customHeight="1" thickBot="1">
      <c r="A207" s="6"/>
      <c r="B207" s="5"/>
      <c r="C207" s="31"/>
      <c r="D207" s="32"/>
      <c r="E207" s="48"/>
      <c r="F207" s="42"/>
      <c r="G207" s="19" t="str">
        <f t="shared" si="9"/>
        <v/>
      </c>
      <c r="H207" s="32"/>
      <c r="I207" s="20" t="str">
        <f t="shared" si="8"/>
        <v/>
      </c>
      <c r="J207" s="21"/>
      <c r="K207" s="21"/>
      <c r="L207" s="18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9.5" customHeight="1">
      <c r="A208" s="6" t="s">
        <v>18</v>
      </c>
      <c r="B208" s="5"/>
      <c r="C208" s="38" t="str">
        <f>IF($D208="","",$C$158)</f>
        <v/>
      </c>
      <c r="D208" s="35" t="str">
        <f>IF(菜單→請菜名都修改這個!$H$8="","",菜單→請菜名都修改這個!$H$8)</f>
        <v/>
      </c>
      <c r="E208" s="46"/>
      <c r="F208" s="19"/>
      <c r="G208" s="19" t="str">
        <f t="shared" si="9"/>
        <v/>
      </c>
      <c r="H208" s="35"/>
      <c r="I208" s="20" t="str">
        <f t="shared" si="8"/>
        <v/>
      </c>
      <c r="J208" s="21" t="str">
        <f>$I206</f>
        <v/>
      </c>
      <c r="K208" s="21" t="s">
        <v>85</v>
      </c>
      <c r="L208" s="18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9.5" customHeight="1">
      <c r="A209" s="6" t="s">
        <v>3</v>
      </c>
      <c r="B209" s="5">
        <f>SUM(F207:F216)</f>
        <v>80</v>
      </c>
      <c r="C209" s="17">
        <f>IF($D209="","",菜單→請菜名都修改這個!$A$7)</f>
        <v>45267</v>
      </c>
      <c r="D209" s="18" t="str">
        <f>IF(菜單→請菜名都修改這個!$C$7="","",菜單→請菜名都修改這個!$C$7)</f>
        <v>糙米飯(有機)</v>
      </c>
      <c r="E209" s="103" t="s">
        <v>365</v>
      </c>
      <c r="F209" s="239">
        <v>65</v>
      </c>
      <c r="G209" s="19" t="str">
        <f t="shared" si="9"/>
        <v>g</v>
      </c>
      <c r="H209" s="18"/>
      <c r="I209" s="20" t="str">
        <f t="shared" si="8"/>
        <v>有機白米65g</v>
      </c>
      <c r="J209" s="21" t="str">
        <f>$I207&amp;"+"&amp;$I208&amp;"+"&amp;$I209&amp;"+"&amp;$I210&amp;"+"&amp;I211&amp;"+"&amp;I212&amp;"+"&amp;I213&amp;"+"&amp;$I214&amp;"+"&amp;$I215&amp;"+"&amp;$I216</f>
        <v>++有機白米65g+糙米15g++++++</v>
      </c>
      <c r="K209" s="21" t="s">
        <v>100</v>
      </c>
      <c r="L209" s="18" t="str">
        <f>IF($H209="","",$H209)</f>
        <v/>
      </c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9.5" customHeight="1">
      <c r="A210" s="6"/>
      <c r="B210" s="5"/>
      <c r="C210" s="17"/>
      <c r="D210" s="18"/>
      <c r="E210" s="238" t="s">
        <v>268</v>
      </c>
      <c r="F210" s="239">
        <v>15</v>
      </c>
      <c r="G210" s="19" t="str">
        <f t="shared" si="9"/>
        <v>g</v>
      </c>
      <c r="H210" s="18"/>
      <c r="I210" s="20" t="str">
        <f t="shared" si="8"/>
        <v>糙米15g</v>
      </c>
      <c r="J210" s="21"/>
      <c r="K210" s="21"/>
      <c r="L210" s="18" t="str">
        <f>IF($H210="","",$H210)</f>
        <v/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9.5" customHeight="1">
      <c r="A211" s="6"/>
      <c r="B211" s="5"/>
      <c r="C211" s="17"/>
      <c r="D211" s="18"/>
      <c r="E211" s="46"/>
      <c r="F211" s="19"/>
      <c r="G211" s="19" t="str">
        <f t="shared" si="9"/>
        <v/>
      </c>
      <c r="H211" s="18"/>
      <c r="I211" s="20" t="str">
        <f t="shared" si="8"/>
        <v/>
      </c>
      <c r="J211" s="21"/>
      <c r="K211" s="21"/>
      <c r="L211" s="18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9.5" customHeight="1">
      <c r="A212" s="6"/>
      <c r="B212" s="5"/>
      <c r="C212" s="17"/>
      <c r="D212" s="18"/>
      <c r="E212" s="46"/>
      <c r="F212" s="19"/>
      <c r="G212" s="19" t="str">
        <f t="shared" si="9"/>
        <v/>
      </c>
      <c r="H212" s="18"/>
      <c r="I212" s="20" t="str">
        <f t="shared" si="8"/>
        <v/>
      </c>
      <c r="J212" s="21"/>
      <c r="K212" s="21"/>
      <c r="L212" s="18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9.5" customHeight="1">
      <c r="A213" s="6"/>
      <c r="B213" s="5"/>
      <c r="C213" s="17"/>
      <c r="D213" s="18"/>
      <c r="E213" s="46"/>
      <c r="F213" s="19"/>
      <c r="G213" s="19" t="str">
        <f t="shared" si="9"/>
        <v/>
      </c>
      <c r="H213" s="18"/>
      <c r="I213" s="20" t="str">
        <f t="shared" si="8"/>
        <v/>
      </c>
      <c r="J213" s="21"/>
      <c r="K213" s="21"/>
      <c r="L213" s="18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9.5" customHeight="1">
      <c r="A214" s="6"/>
      <c r="B214" s="5"/>
      <c r="C214" s="17"/>
      <c r="D214" s="18"/>
      <c r="E214" s="37"/>
      <c r="F214" s="19"/>
      <c r="G214" s="19" t="str">
        <f t="shared" si="9"/>
        <v/>
      </c>
      <c r="H214" s="18"/>
      <c r="I214" s="20" t="str">
        <f t="shared" ref="I214:I250" si="10">$E214&amp;$F214&amp;$G214</f>
        <v/>
      </c>
      <c r="J214" s="21"/>
      <c r="K214" s="21"/>
      <c r="L214" s="18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9.5" customHeight="1">
      <c r="A215" s="6"/>
      <c r="B215" s="5"/>
      <c r="C215" s="17"/>
      <c r="D215" s="18"/>
      <c r="E215" s="18"/>
      <c r="F215" s="19"/>
      <c r="G215" s="19" t="str">
        <f t="shared" si="9"/>
        <v/>
      </c>
      <c r="H215" s="18"/>
      <c r="I215" s="20" t="str">
        <f t="shared" si="10"/>
        <v/>
      </c>
      <c r="J215" s="21"/>
      <c r="K215" s="21"/>
      <c r="L215" s="18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6.5" customHeight="1">
      <c r="A216" s="6"/>
      <c r="B216" s="5"/>
      <c r="C216" s="22"/>
      <c r="D216" s="18"/>
      <c r="E216" s="24"/>
      <c r="F216" s="25"/>
      <c r="G216" s="19" t="str">
        <f t="shared" si="9"/>
        <v/>
      </c>
      <c r="H216" s="18"/>
      <c r="I216" s="20" t="str">
        <f t="shared" si="10"/>
        <v/>
      </c>
      <c r="J216" s="21"/>
      <c r="K216" s="21"/>
      <c r="L216" s="18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9.5" customHeight="1">
      <c r="A217" s="6"/>
      <c r="B217" s="5"/>
      <c r="C217" s="17"/>
      <c r="D217" s="18"/>
      <c r="E217" s="46"/>
      <c r="F217" s="19"/>
      <c r="G217" s="19" t="str">
        <f t="shared" si="9"/>
        <v/>
      </c>
      <c r="H217" s="18"/>
      <c r="I217" s="20" t="str">
        <f t="shared" si="10"/>
        <v/>
      </c>
      <c r="J217" s="21"/>
      <c r="K217" s="21"/>
      <c r="L217" s="18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9.5" customHeight="1">
      <c r="A218" s="6"/>
      <c r="B218" s="5"/>
      <c r="C218" s="23"/>
      <c r="D218" s="24"/>
      <c r="E218" s="47"/>
      <c r="F218" s="19"/>
      <c r="G218" s="19" t="str">
        <f t="shared" si="9"/>
        <v/>
      </c>
      <c r="H218" s="24"/>
      <c r="I218" s="20" t="str">
        <f t="shared" si="10"/>
        <v/>
      </c>
      <c r="J218" s="21"/>
      <c r="K218" s="21"/>
      <c r="L218" s="18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9.5" customHeight="1">
      <c r="A219" s="6" t="s">
        <v>4</v>
      </c>
      <c r="B219" s="5">
        <f>SUM(F217:F226)</f>
        <v>1</v>
      </c>
      <c r="C219" s="26">
        <f>$C209</f>
        <v>45267</v>
      </c>
      <c r="D219" s="18" t="str">
        <f>IF(菜單→請菜名都修改這個!$D$7="","",菜單→請菜名都修改這個!$D$7)</f>
        <v>★嫩炸豬排*1</v>
      </c>
      <c r="E219" s="238" t="s">
        <v>321</v>
      </c>
      <c r="F219" s="239">
        <v>1</v>
      </c>
      <c r="G219" s="19" t="str">
        <f t="shared" si="9"/>
        <v>g</v>
      </c>
      <c r="H219" s="18"/>
      <c r="I219" s="20" t="str">
        <f t="shared" si="10"/>
        <v>大排75g1g</v>
      </c>
      <c r="J219" s="21" t="str">
        <f>$I217&amp;"+"&amp;$I218&amp;"+"&amp;$I219&amp;"+"&amp;$I220&amp;"+"&amp;I221&amp;"+"&amp;I222&amp;"+"&amp;I223&amp;"+"&amp;$I224&amp;"+"&amp;$I225&amp;"+"&amp;$I226</f>
        <v>++大排75g1g+++++++</v>
      </c>
      <c r="K219" s="21" t="s">
        <v>101</v>
      </c>
      <c r="L219" s="18" t="str">
        <f>IF($H219="","",$H219)</f>
        <v/>
      </c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9.5" customHeight="1">
      <c r="A220" s="6"/>
      <c r="B220" s="5"/>
      <c r="C220" s="17"/>
      <c r="D220" s="28"/>
      <c r="E220" s="47"/>
      <c r="F220" s="19"/>
      <c r="G220" s="19" t="str">
        <f t="shared" si="9"/>
        <v/>
      </c>
      <c r="H220" s="18"/>
      <c r="I220" s="20" t="str">
        <f t="shared" si="10"/>
        <v/>
      </c>
      <c r="J220" s="21"/>
      <c r="K220" s="21"/>
      <c r="L220" s="18" t="str">
        <f>IF($H220="","",$H220)</f>
        <v/>
      </c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9.5" customHeight="1">
      <c r="A221" s="6"/>
      <c r="B221" s="5"/>
      <c r="C221" s="17"/>
      <c r="D221" s="18"/>
      <c r="E221" s="46"/>
      <c r="F221" s="19"/>
      <c r="G221" s="19" t="str">
        <f t="shared" si="9"/>
        <v/>
      </c>
      <c r="H221" s="18"/>
      <c r="I221" s="20" t="str">
        <f t="shared" si="10"/>
        <v/>
      </c>
      <c r="J221" s="21"/>
      <c r="K221" s="21"/>
      <c r="L221" s="18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9.5" customHeight="1">
      <c r="A222" s="6"/>
      <c r="B222" s="5"/>
      <c r="C222" s="17"/>
      <c r="D222" s="18"/>
      <c r="E222" s="46"/>
      <c r="F222" s="19"/>
      <c r="G222" s="19" t="str">
        <f t="shared" si="9"/>
        <v/>
      </c>
      <c r="H222" s="18"/>
      <c r="I222" s="20" t="str">
        <f t="shared" si="10"/>
        <v/>
      </c>
      <c r="J222" s="21"/>
      <c r="K222" s="21"/>
      <c r="L222" s="18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9.5" customHeight="1">
      <c r="A223" s="6"/>
      <c r="B223" s="5"/>
      <c r="C223" s="17"/>
      <c r="D223" s="18"/>
      <c r="E223" s="154"/>
      <c r="F223" s="19"/>
      <c r="G223" s="19" t="str">
        <f t="shared" si="9"/>
        <v/>
      </c>
      <c r="H223" s="18"/>
      <c r="I223" s="20" t="str">
        <f t="shared" si="10"/>
        <v/>
      </c>
      <c r="J223" s="21"/>
      <c r="K223" s="21"/>
      <c r="L223" s="18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9.5" customHeight="1">
      <c r="A224" s="6"/>
      <c r="B224" s="5"/>
      <c r="C224" s="17"/>
      <c r="D224" s="18"/>
      <c r="E224" s="18"/>
      <c r="F224" s="19"/>
      <c r="G224" s="19" t="str">
        <f t="shared" si="9"/>
        <v/>
      </c>
      <c r="H224" s="18"/>
      <c r="I224" s="20" t="str">
        <f t="shared" si="10"/>
        <v/>
      </c>
      <c r="J224" s="21"/>
      <c r="K224" s="21"/>
      <c r="L224" s="18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9.5" customHeight="1">
      <c r="A225" s="6"/>
      <c r="B225" s="5"/>
      <c r="C225" s="17"/>
      <c r="D225" s="18"/>
      <c r="E225" s="18"/>
      <c r="F225" s="19"/>
      <c r="G225" s="19" t="str">
        <f t="shared" si="9"/>
        <v/>
      </c>
      <c r="H225" s="18"/>
      <c r="I225" s="20" t="str">
        <f t="shared" si="10"/>
        <v/>
      </c>
      <c r="J225" s="21"/>
      <c r="K225" s="21"/>
      <c r="L225" s="18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9.5" customHeight="1">
      <c r="A226" s="6"/>
      <c r="B226" s="5"/>
      <c r="C226" s="17"/>
      <c r="D226" s="18"/>
      <c r="E226" s="24"/>
      <c r="F226" s="25"/>
      <c r="G226" s="19" t="str">
        <f t="shared" si="9"/>
        <v/>
      </c>
      <c r="H226" s="18"/>
      <c r="I226" s="20" t="str">
        <f t="shared" si="10"/>
        <v/>
      </c>
      <c r="J226" s="21"/>
      <c r="K226" s="21"/>
      <c r="L226" s="18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9.5" customHeight="1">
      <c r="A227" s="6"/>
      <c r="B227" s="5"/>
      <c r="C227" s="17"/>
      <c r="D227" s="18"/>
      <c r="E227" s="46"/>
      <c r="F227" s="19"/>
      <c r="G227" s="19" t="str">
        <f t="shared" si="9"/>
        <v/>
      </c>
      <c r="H227" s="18"/>
      <c r="I227" s="20" t="str">
        <f t="shared" si="10"/>
        <v/>
      </c>
      <c r="J227" s="21"/>
      <c r="K227" s="21"/>
      <c r="L227" s="18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9.5" customHeight="1">
      <c r="A228" s="6"/>
      <c r="B228" s="5"/>
      <c r="C228" s="23"/>
      <c r="D228" s="24"/>
      <c r="E228" s="46"/>
      <c r="F228" s="19"/>
      <c r="G228" s="19" t="str">
        <f t="shared" si="9"/>
        <v/>
      </c>
      <c r="H228" s="24"/>
      <c r="I228" s="20" t="str">
        <f t="shared" si="10"/>
        <v/>
      </c>
      <c r="J228" s="21"/>
      <c r="K228" s="21"/>
      <c r="L228" s="18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9.5" customHeight="1">
      <c r="A229" s="6" t="s">
        <v>5</v>
      </c>
      <c r="B229" s="5">
        <f>SUM(F227:F236)</f>
        <v>65</v>
      </c>
      <c r="C229" s="17"/>
      <c r="D229" s="116" t="str">
        <f>IF(菜單→請菜名都修改這個!$E$7="","",菜單→請菜名都修改這個!$E$7)</f>
        <v>小瓜玉米</v>
      </c>
      <c r="E229" s="238" t="s">
        <v>322</v>
      </c>
      <c r="F229" s="239">
        <v>35</v>
      </c>
      <c r="G229" s="19" t="str">
        <f t="shared" si="9"/>
        <v>g</v>
      </c>
      <c r="H229" s="18"/>
      <c r="I229" s="20" t="str">
        <f t="shared" si="10"/>
        <v>冷凍玉米粒35g</v>
      </c>
      <c r="J229" s="21" t="str">
        <f>$I227&amp;"+"&amp;$I228&amp;"+"&amp;$I229&amp;"+"&amp;$I230&amp;"+"&amp;I231&amp;"+"&amp;I232&amp;"+"&amp;I233&amp;"+"&amp;$I234&amp;"+"&amp;$I235&amp;"+"&amp;$I236</f>
        <v>++冷凍玉米粒35g+紅蘿蔔小丁8g+馬鈴薯小丁12g+絞肉5g+小黃瓜小丁5g+++</v>
      </c>
      <c r="K229" s="21" t="s">
        <v>102</v>
      </c>
      <c r="L229" s="18" t="str">
        <f>IF($H229="","",$H229)</f>
        <v/>
      </c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9.5" customHeight="1">
      <c r="A230" s="6"/>
      <c r="B230" s="5"/>
      <c r="C230" s="17"/>
      <c r="D230" s="117"/>
      <c r="E230" s="238" t="s">
        <v>307</v>
      </c>
      <c r="F230" s="239">
        <v>8</v>
      </c>
      <c r="G230" s="19" t="str">
        <f t="shared" si="9"/>
        <v>g</v>
      </c>
      <c r="H230" s="18"/>
      <c r="I230" s="20" t="str">
        <f t="shared" si="10"/>
        <v>紅蘿蔔小丁8g</v>
      </c>
      <c r="J230" s="21"/>
      <c r="K230" s="21"/>
      <c r="L230" s="18" t="str">
        <f>IF($H230="","",$H230)</f>
        <v/>
      </c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9.5" customHeight="1">
      <c r="A231" s="6"/>
      <c r="B231" s="5"/>
      <c r="C231" s="17"/>
      <c r="D231" s="18"/>
      <c r="E231" s="238" t="s">
        <v>323</v>
      </c>
      <c r="F231" s="239">
        <v>12</v>
      </c>
      <c r="G231" s="19" t="str">
        <f t="shared" si="9"/>
        <v>g</v>
      </c>
      <c r="H231" s="18"/>
      <c r="I231" s="20" t="str">
        <f t="shared" si="10"/>
        <v>馬鈴薯小丁12g</v>
      </c>
      <c r="J231" s="21"/>
      <c r="K231" s="21"/>
      <c r="L231" s="18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9.5" customHeight="1">
      <c r="A232" s="6"/>
      <c r="B232" s="5"/>
      <c r="C232" s="17"/>
      <c r="D232" s="18"/>
      <c r="E232" s="238" t="s">
        <v>324</v>
      </c>
      <c r="F232" s="239">
        <v>5</v>
      </c>
      <c r="G232" s="19" t="str">
        <f t="shared" si="9"/>
        <v>g</v>
      </c>
      <c r="H232" s="18"/>
      <c r="I232" s="20" t="str">
        <f t="shared" si="10"/>
        <v>絞肉5g</v>
      </c>
      <c r="J232" s="21"/>
      <c r="K232" s="21"/>
      <c r="L232" s="18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9.5" customHeight="1">
      <c r="A233" s="6"/>
      <c r="B233" s="5"/>
      <c r="C233" s="17"/>
      <c r="D233" s="18"/>
      <c r="E233" s="238" t="s">
        <v>325</v>
      </c>
      <c r="F233" s="239">
        <v>5</v>
      </c>
      <c r="G233" s="19" t="str">
        <f t="shared" si="9"/>
        <v>g</v>
      </c>
      <c r="H233" s="18"/>
      <c r="I233" s="20" t="str">
        <f t="shared" si="10"/>
        <v>小黃瓜小丁5g</v>
      </c>
      <c r="J233" s="21"/>
      <c r="K233" s="21"/>
      <c r="L233" s="18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9.5" customHeight="1">
      <c r="A234" s="6"/>
      <c r="B234" s="5"/>
      <c r="C234" s="17"/>
      <c r="D234" s="18"/>
      <c r="E234" s="18"/>
      <c r="F234" s="19"/>
      <c r="G234" s="19" t="str">
        <f t="shared" si="9"/>
        <v/>
      </c>
      <c r="H234" s="18"/>
      <c r="I234" s="20" t="str">
        <f t="shared" si="10"/>
        <v/>
      </c>
      <c r="J234" s="21"/>
      <c r="K234" s="21"/>
      <c r="L234" s="18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9.5" customHeight="1">
      <c r="A235" s="6"/>
      <c r="B235" s="5"/>
      <c r="C235" s="17"/>
      <c r="D235" s="18"/>
      <c r="E235" s="18"/>
      <c r="F235" s="19"/>
      <c r="G235" s="19" t="str">
        <f t="shared" si="9"/>
        <v/>
      </c>
      <c r="H235" s="18"/>
      <c r="I235" s="20" t="str">
        <f t="shared" si="10"/>
        <v/>
      </c>
      <c r="J235" s="21"/>
      <c r="K235" s="21"/>
      <c r="L235" s="18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9.5" customHeight="1">
      <c r="A236" s="6"/>
      <c r="B236" s="5"/>
      <c r="C236" s="17"/>
      <c r="D236" s="18"/>
      <c r="E236" s="24"/>
      <c r="F236" s="25"/>
      <c r="G236" s="19" t="str">
        <f t="shared" si="9"/>
        <v/>
      </c>
      <c r="H236" s="18"/>
      <c r="I236" s="20" t="str">
        <f t="shared" si="10"/>
        <v/>
      </c>
      <c r="J236" s="21"/>
      <c r="K236" s="21"/>
      <c r="L236" s="18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9.5" customHeight="1">
      <c r="A237" s="6"/>
      <c r="B237" s="5"/>
      <c r="C237" s="17"/>
      <c r="D237" s="18"/>
      <c r="E237" s="46"/>
      <c r="F237" s="19"/>
      <c r="G237" s="19" t="str">
        <f t="shared" si="9"/>
        <v/>
      </c>
      <c r="H237" s="18"/>
      <c r="I237" s="20" t="str">
        <f t="shared" si="10"/>
        <v/>
      </c>
      <c r="J237" s="21"/>
      <c r="K237" s="21"/>
      <c r="L237" s="18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9.5" customHeight="1">
      <c r="A238" s="6"/>
      <c r="B238" s="5"/>
      <c r="C238" s="23"/>
      <c r="D238" s="24"/>
      <c r="E238" s="18"/>
      <c r="F238" s="19"/>
      <c r="G238" s="19" t="str">
        <f t="shared" si="9"/>
        <v/>
      </c>
      <c r="H238" s="24"/>
      <c r="I238" s="20" t="str">
        <f t="shared" si="10"/>
        <v/>
      </c>
      <c r="J238" s="21"/>
      <c r="K238" s="21"/>
      <c r="L238" s="18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9.5" customHeight="1">
      <c r="A239" s="6" t="s">
        <v>6</v>
      </c>
      <c r="B239" s="5">
        <f>SUM(F237:F246)</f>
        <v>80</v>
      </c>
      <c r="C239" s="17"/>
      <c r="D239" s="18" t="str">
        <f>IF(菜單→請菜名都修改這個!$F$7="","",菜單→請菜名都修改這個!$F$7)</f>
        <v>有機黑葉白菜</v>
      </c>
      <c r="E239" s="46" t="s">
        <v>191</v>
      </c>
      <c r="F239" s="19">
        <v>80</v>
      </c>
      <c r="G239" s="19" t="str">
        <f t="shared" si="9"/>
        <v>g</v>
      </c>
      <c r="H239" s="18"/>
      <c r="I239" s="20" t="str">
        <f t="shared" si="10"/>
        <v>時蔬80g</v>
      </c>
      <c r="J239" s="21" t="str">
        <f>$I237&amp;"+"&amp;$I238&amp;"+"&amp;$I239&amp;"+"&amp;$I240&amp;"+"&amp;I241&amp;"+"&amp;I242&amp;"+"&amp;I243&amp;"+"&amp;$I244&amp;"+"&amp;$I245&amp;"+"&amp;$I246</f>
        <v>++時蔬80g+++++++</v>
      </c>
      <c r="K239" s="21" t="s">
        <v>83</v>
      </c>
      <c r="L239" s="18" t="str">
        <f>IF($H239="","",$H239)</f>
        <v/>
      </c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9.5" customHeight="1">
      <c r="A240" s="6"/>
      <c r="B240" s="5"/>
      <c r="C240" s="17"/>
      <c r="D240" s="28"/>
      <c r="E240" s="18"/>
      <c r="F240" s="19"/>
      <c r="G240" s="19" t="str">
        <f t="shared" si="9"/>
        <v/>
      </c>
      <c r="H240" s="18"/>
      <c r="I240" s="20" t="str">
        <f t="shared" si="10"/>
        <v/>
      </c>
      <c r="J240" s="21"/>
      <c r="K240" s="21"/>
      <c r="L240" s="18" t="str">
        <f>IF($H240="","",$H240)</f>
        <v/>
      </c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9.5" customHeight="1">
      <c r="A241" s="6"/>
      <c r="B241" s="5"/>
      <c r="C241" s="17"/>
      <c r="D241" s="18"/>
      <c r="E241" s="18"/>
      <c r="F241" s="19"/>
      <c r="G241" s="19" t="str">
        <f t="shared" si="9"/>
        <v/>
      </c>
      <c r="H241" s="18"/>
      <c r="I241" s="20" t="str">
        <f t="shared" si="10"/>
        <v/>
      </c>
      <c r="J241" s="21"/>
      <c r="K241" s="21"/>
      <c r="L241" s="18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9.5" customHeight="1">
      <c r="A242" s="6"/>
      <c r="B242" s="5"/>
      <c r="C242" s="17"/>
      <c r="D242" s="18"/>
      <c r="E242" s="18"/>
      <c r="F242" s="19"/>
      <c r="G242" s="19" t="str">
        <f t="shared" si="9"/>
        <v/>
      </c>
      <c r="H242" s="18"/>
      <c r="I242" s="20" t="str">
        <f t="shared" si="10"/>
        <v/>
      </c>
      <c r="J242" s="21"/>
      <c r="K242" s="21"/>
      <c r="L242" s="18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9.5" customHeight="1">
      <c r="A243" s="6"/>
      <c r="B243" s="5"/>
      <c r="C243" s="17"/>
      <c r="D243" s="18"/>
      <c r="E243" s="18"/>
      <c r="F243" s="19"/>
      <c r="G243" s="19" t="str">
        <f t="shared" si="9"/>
        <v/>
      </c>
      <c r="H243" s="18"/>
      <c r="I243" s="20" t="str">
        <f t="shared" si="10"/>
        <v/>
      </c>
      <c r="J243" s="21"/>
      <c r="K243" s="21"/>
      <c r="L243" s="18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9.5" customHeight="1">
      <c r="A244" s="6"/>
      <c r="B244" s="5"/>
      <c r="C244" s="17"/>
      <c r="D244" s="18"/>
      <c r="E244" s="18"/>
      <c r="F244" s="19"/>
      <c r="G244" s="19" t="str">
        <f t="shared" si="9"/>
        <v/>
      </c>
      <c r="H244" s="18"/>
      <c r="I244" s="20" t="str">
        <f t="shared" si="10"/>
        <v/>
      </c>
      <c r="J244" s="21"/>
      <c r="K244" s="21"/>
      <c r="L244" s="18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9.5" customHeight="1">
      <c r="A245" s="6"/>
      <c r="B245" s="5"/>
      <c r="C245" s="17"/>
      <c r="D245" s="18"/>
      <c r="E245" s="18"/>
      <c r="F245" s="19"/>
      <c r="G245" s="19" t="str">
        <f t="shared" si="9"/>
        <v/>
      </c>
      <c r="H245" s="18"/>
      <c r="I245" s="20" t="str">
        <f t="shared" si="10"/>
        <v/>
      </c>
      <c r="J245" s="21"/>
      <c r="K245" s="21"/>
      <c r="L245" s="18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9.5" customHeight="1">
      <c r="A246" s="6"/>
      <c r="B246" s="5"/>
      <c r="C246" s="17"/>
      <c r="D246" s="18"/>
      <c r="E246" s="24"/>
      <c r="F246" s="25"/>
      <c r="G246" s="19" t="str">
        <f t="shared" si="9"/>
        <v/>
      </c>
      <c r="H246" s="18"/>
      <c r="I246" s="20" t="str">
        <f t="shared" si="10"/>
        <v/>
      </c>
      <c r="J246" s="21"/>
      <c r="K246" s="21"/>
      <c r="L246" s="18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9.5" customHeight="1">
      <c r="A247" s="6"/>
      <c r="B247" s="5"/>
      <c r="C247" s="17"/>
      <c r="D247" s="18"/>
      <c r="E247" s="46"/>
      <c r="F247" s="19"/>
      <c r="G247" s="19" t="str">
        <f t="shared" si="9"/>
        <v/>
      </c>
      <c r="H247" s="18"/>
      <c r="I247" s="20" t="str">
        <f t="shared" si="10"/>
        <v/>
      </c>
      <c r="J247" s="21"/>
      <c r="K247" s="21"/>
      <c r="L247" s="18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9.5" customHeight="1">
      <c r="A248" s="6"/>
      <c r="B248" s="5"/>
      <c r="C248" s="23"/>
      <c r="D248" s="24"/>
      <c r="E248" s="46"/>
      <c r="F248" s="19"/>
      <c r="G248" s="19" t="str">
        <f t="shared" si="9"/>
        <v/>
      </c>
      <c r="H248" s="24"/>
      <c r="I248" s="20" t="str">
        <f t="shared" si="10"/>
        <v/>
      </c>
      <c r="J248" s="21"/>
      <c r="K248" s="21"/>
      <c r="L248" s="18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9.5" customHeight="1">
      <c r="A249" s="6" t="s">
        <v>84</v>
      </c>
      <c r="B249" s="5">
        <f>SUM(F247:F256)</f>
        <v>530</v>
      </c>
      <c r="C249" s="17"/>
      <c r="D249" s="18" t="str">
        <f>IF(菜單→請菜名都修改這個!$G$7="","",菜單→請菜名都修改這個!$G$7)</f>
        <v>雙色蘿蔔湯</v>
      </c>
      <c r="E249" s="238" t="s">
        <v>306</v>
      </c>
      <c r="F249" s="239">
        <v>300</v>
      </c>
      <c r="G249" s="19" t="str">
        <f t="shared" si="9"/>
        <v>g</v>
      </c>
      <c r="H249" s="18"/>
      <c r="I249" s="20" t="str">
        <f t="shared" si="10"/>
        <v>白蘿蔔小丁300g</v>
      </c>
      <c r="J249" s="21" t="str">
        <f>$I247&amp;"+"&amp;$I248&amp;"+"&amp;$I249&amp;"+"&amp;$I250&amp;"+"&amp;I251&amp;"+"&amp;I252&amp;"+"&amp;I253&amp;"+"&amp;$I254&amp;"+"&amp;$I255&amp;"+"&amp;$I256</f>
        <v>++白蘿蔔小丁300g+紅蘿蔔小丁150g+龍骨丁80g+++++</v>
      </c>
      <c r="K249" s="21" t="s">
        <v>103</v>
      </c>
      <c r="L249" s="18" t="str">
        <f>IF($H249="","",$H249)</f>
        <v/>
      </c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9.5" customHeight="1">
      <c r="A250" s="6"/>
      <c r="B250" s="5"/>
      <c r="C250" s="17"/>
      <c r="D250" s="28"/>
      <c r="E250" s="238" t="s">
        <v>307</v>
      </c>
      <c r="F250" s="239">
        <v>150</v>
      </c>
      <c r="G250" s="19" t="str">
        <f t="shared" si="9"/>
        <v>g</v>
      </c>
      <c r="H250" s="18"/>
      <c r="I250" s="20" t="str">
        <f t="shared" si="10"/>
        <v>紅蘿蔔小丁150g</v>
      </c>
      <c r="J250" s="21"/>
      <c r="K250" s="21"/>
      <c r="L250" s="18" t="str">
        <f>IF($H250="","",$H250)</f>
        <v/>
      </c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9.5" customHeight="1">
      <c r="A251" s="6"/>
      <c r="B251" s="5"/>
      <c r="C251" s="17"/>
      <c r="D251" s="18"/>
      <c r="E251" s="238" t="s">
        <v>285</v>
      </c>
      <c r="F251" s="239">
        <v>80</v>
      </c>
      <c r="G251" s="19" t="str">
        <f t="shared" si="9"/>
        <v>g</v>
      </c>
      <c r="H251" s="18"/>
      <c r="I251" s="20" t="str">
        <f t="shared" ref="I251:I257" si="11">$E251&amp;$F251&amp;$G251</f>
        <v>龍骨丁80g</v>
      </c>
      <c r="J251" s="21"/>
      <c r="K251" s="21"/>
      <c r="L251" s="18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9.5" customHeight="1">
      <c r="A252" s="6"/>
      <c r="B252" s="5"/>
      <c r="C252" s="17"/>
      <c r="D252" s="18"/>
      <c r="E252" s="238"/>
      <c r="F252" s="239"/>
      <c r="G252" s="19" t="str">
        <f t="shared" si="9"/>
        <v/>
      </c>
      <c r="H252" s="18"/>
      <c r="I252" s="20" t="str">
        <f t="shared" si="11"/>
        <v/>
      </c>
      <c r="J252" s="21"/>
      <c r="K252" s="21"/>
      <c r="L252" s="18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9.5" customHeight="1">
      <c r="A253" s="6"/>
      <c r="B253" s="5"/>
      <c r="C253" s="17"/>
      <c r="D253" s="18"/>
      <c r="E253" s="238"/>
      <c r="F253" s="239"/>
      <c r="G253" s="19" t="str">
        <f t="shared" si="9"/>
        <v/>
      </c>
      <c r="H253" s="18"/>
      <c r="I253" s="20" t="str">
        <f t="shared" si="11"/>
        <v/>
      </c>
      <c r="J253" s="21"/>
      <c r="K253" s="21"/>
      <c r="L253" s="18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9.5" customHeight="1">
      <c r="A254" s="6"/>
      <c r="B254" s="5"/>
      <c r="C254" s="17"/>
      <c r="D254" s="18"/>
      <c r="E254" s="238"/>
      <c r="F254" s="239"/>
      <c r="G254" s="19" t="str">
        <f t="shared" si="9"/>
        <v/>
      </c>
      <c r="H254" s="18"/>
      <c r="I254" s="20" t="str">
        <f t="shared" si="11"/>
        <v/>
      </c>
      <c r="J254" s="21"/>
      <c r="K254" s="21"/>
      <c r="L254" s="18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9.5" customHeight="1">
      <c r="A255" s="6"/>
      <c r="B255" s="5"/>
      <c r="C255" s="17"/>
      <c r="D255" s="18"/>
      <c r="E255" s="24"/>
      <c r="F255" s="25"/>
      <c r="G255" s="19" t="str">
        <f t="shared" si="9"/>
        <v/>
      </c>
      <c r="H255" s="18"/>
      <c r="I255" s="20" t="str">
        <f t="shared" si="11"/>
        <v/>
      </c>
      <c r="J255" s="21"/>
      <c r="K255" s="21"/>
      <c r="L255" s="18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9.5" customHeight="1">
      <c r="A256" s="6"/>
      <c r="B256" s="5"/>
      <c r="C256" s="17"/>
      <c r="D256" s="91"/>
      <c r="E256" s="95"/>
      <c r="F256" s="96"/>
      <c r="G256" s="19" t="str">
        <f t="shared" si="9"/>
        <v/>
      </c>
      <c r="H256" s="92"/>
      <c r="I256" s="20" t="str">
        <f t="shared" si="11"/>
        <v/>
      </c>
      <c r="J256" s="21"/>
      <c r="K256" s="21"/>
      <c r="L256" s="18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9.5" customHeight="1">
      <c r="A257" s="6"/>
      <c r="B257" s="5"/>
      <c r="C257" s="17"/>
      <c r="D257" s="18"/>
      <c r="E257" s="93"/>
      <c r="F257" s="94"/>
      <c r="G257" s="19" t="str">
        <f t="shared" si="9"/>
        <v/>
      </c>
      <c r="H257" s="18"/>
      <c r="I257" s="20" t="str">
        <f t="shared" si="11"/>
        <v/>
      </c>
      <c r="J257" s="21"/>
      <c r="K257" s="21"/>
      <c r="L257" s="18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9.5" customHeight="1" thickBot="1">
      <c r="A258" s="6"/>
      <c r="B258" s="5"/>
      <c r="C258" s="31"/>
      <c r="D258" s="32"/>
      <c r="E258" s="46"/>
      <c r="F258" s="19"/>
      <c r="G258" s="19" t="str">
        <f t="shared" ref="G258:G321" si="12">IF($F258="","","g")</f>
        <v/>
      </c>
      <c r="H258" s="32"/>
      <c r="I258" s="20" t="str">
        <f t="shared" ref="I258:I279" si="13">$E258&amp;$F258&amp;$G258</f>
        <v/>
      </c>
      <c r="J258" s="21"/>
      <c r="K258" s="21"/>
      <c r="L258" s="18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9.5" customHeight="1">
      <c r="A259" s="6" t="s">
        <v>18</v>
      </c>
      <c r="B259" s="5"/>
      <c r="C259" s="38" t="str">
        <f>IF($D259="","",$C$209)</f>
        <v/>
      </c>
      <c r="D259" s="35" t="str">
        <f>IF(菜單→請菜名都修改這個!$H$8="","",菜單→請菜名都修改這個!$H$8)</f>
        <v/>
      </c>
      <c r="E259" s="46"/>
      <c r="F259" s="19"/>
      <c r="G259" s="19" t="str">
        <f t="shared" si="12"/>
        <v/>
      </c>
      <c r="H259" s="35"/>
      <c r="I259" s="20" t="str">
        <f t="shared" si="13"/>
        <v/>
      </c>
      <c r="J259" s="21" t="str">
        <f>$I257</f>
        <v/>
      </c>
      <c r="K259" s="21" t="s">
        <v>85</v>
      </c>
      <c r="L259" s="18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9.5" customHeight="1">
      <c r="A260" s="6" t="s">
        <v>3</v>
      </c>
      <c r="B260" s="5">
        <f>SUM(F258:F267)</f>
        <v>76</v>
      </c>
      <c r="C260" s="17">
        <f>IF($D260="","",菜單→請菜名都修改這個!$A$8)</f>
        <v>45268</v>
      </c>
      <c r="D260" s="18" t="str">
        <f>IF(菜單→請菜名都修改這個!$C$8="","",菜單→請菜名都修改這個!$C$8)</f>
        <v>紅藜麥飯</v>
      </c>
      <c r="E260" s="238" t="s">
        <v>267</v>
      </c>
      <c r="F260" s="239">
        <v>65</v>
      </c>
      <c r="G260" s="19" t="str">
        <f t="shared" si="12"/>
        <v>g</v>
      </c>
      <c r="H260" s="18"/>
      <c r="I260" s="20" t="str">
        <f t="shared" si="13"/>
        <v>白米65g</v>
      </c>
      <c r="J260" s="21" t="str">
        <f>$I258&amp;"+"&amp;$I259&amp;"+"&amp;$I260&amp;"+"&amp;$I261&amp;"+"&amp;I262&amp;"+"&amp;I263&amp;"+"&amp;I264&amp;"+"&amp;$I265&amp;"+"&amp;$I266&amp;"+"&amp;$I267</f>
        <v>++白米65g+糙米10g+紅藜麥飯1g+++++</v>
      </c>
      <c r="K260" s="21" t="s">
        <v>104</v>
      </c>
      <c r="L260" s="18" t="str">
        <f>IF($H260="","",$H260)</f>
        <v/>
      </c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9.5" customHeight="1">
      <c r="A261" s="6"/>
      <c r="B261" s="5"/>
      <c r="C261" s="17"/>
      <c r="D261" s="18"/>
      <c r="E261" s="238" t="s">
        <v>268</v>
      </c>
      <c r="F261" s="239">
        <v>10</v>
      </c>
      <c r="G261" s="19" t="str">
        <f t="shared" si="12"/>
        <v>g</v>
      </c>
      <c r="H261" s="18"/>
      <c r="I261" s="20" t="str">
        <f t="shared" si="13"/>
        <v>糙米10g</v>
      </c>
      <c r="J261" s="21"/>
      <c r="K261" s="21"/>
      <c r="L261" s="18" t="str">
        <f>IF($H261="","",$H261)</f>
        <v/>
      </c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9.5" customHeight="1">
      <c r="A262" s="6"/>
      <c r="B262" s="5"/>
      <c r="C262" s="17"/>
      <c r="D262" s="18"/>
      <c r="E262" s="238" t="s">
        <v>328</v>
      </c>
      <c r="F262" s="239">
        <v>1</v>
      </c>
      <c r="G262" s="19" t="str">
        <f t="shared" si="12"/>
        <v>g</v>
      </c>
      <c r="H262" s="18"/>
      <c r="I262" s="20" t="str">
        <f t="shared" si="13"/>
        <v>紅藜麥飯1g</v>
      </c>
      <c r="J262" s="21"/>
      <c r="K262" s="21"/>
      <c r="L262" s="18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9.5" customHeight="1">
      <c r="A263" s="6"/>
      <c r="B263" s="5"/>
      <c r="C263" s="17"/>
      <c r="D263" s="18"/>
      <c r="E263" s="18"/>
      <c r="F263" s="19"/>
      <c r="G263" s="19" t="str">
        <f t="shared" si="12"/>
        <v/>
      </c>
      <c r="H263" s="18"/>
      <c r="I263" s="20" t="str">
        <f t="shared" si="13"/>
        <v/>
      </c>
      <c r="J263" s="21"/>
      <c r="K263" s="21"/>
      <c r="L263" s="18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9.5" customHeight="1">
      <c r="A264" s="6"/>
      <c r="B264" s="5"/>
      <c r="C264" s="17"/>
      <c r="D264" s="18"/>
      <c r="E264" s="18"/>
      <c r="F264" s="19"/>
      <c r="G264" s="19" t="str">
        <f t="shared" si="12"/>
        <v/>
      </c>
      <c r="H264" s="18"/>
      <c r="I264" s="20" t="str">
        <f t="shared" si="13"/>
        <v/>
      </c>
      <c r="J264" s="21"/>
      <c r="K264" s="21"/>
      <c r="L264" s="18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9.5" customHeight="1">
      <c r="A265" s="6"/>
      <c r="B265" s="5"/>
      <c r="C265" s="17"/>
      <c r="D265" s="18"/>
      <c r="E265" s="37"/>
      <c r="F265" s="19"/>
      <c r="G265" s="19" t="str">
        <f t="shared" si="12"/>
        <v/>
      </c>
      <c r="H265" s="18"/>
      <c r="I265" s="20" t="str">
        <f t="shared" si="13"/>
        <v/>
      </c>
      <c r="J265" s="21"/>
      <c r="K265" s="21"/>
      <c r="L265" s="18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9.5" customHeight="1">
      <c r="A266" s="6"/>
      <c r="B266" s="5"/>
      <c r="C266" s="17"/>
      <c r="D266" s="18"/>
      <c r="E266" s="18"/>
      <c r="F266" s="19"/>
      <c r="G266" s="19" t="str">
        <f t="shared" si="12"/>
        <v/>
      </c>
      <c r="H266" s="18"/>
      <c r="I266" s="20" t="str">
        <f t="shared" si="13"/>
        <v/>
      </c>
      <c r="J266" s="21"/>
      <c r="K266" s="21"/>
      <c r="L266" s="18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6.5" customHeight="1">
      <c r="A267" s="6"/>
      <c r="B267" s="5"/>
      <c r="C267" s="22"/>
      <c r="D267" s="18"/>
      <c r="E267" s="24"/>
      <c r="F267" s="25"/>
      <c r="G267" s="19" t="str">
        <f t="shared" si="12"/>
        <v/>
      </c>
      <c r="H267" s="18"/>
      <c r="I267" s="20" t="str">
        <f t="shared" si="13"/>
        <v/>
      </c>
      <c r="J267" s="21"/>
      <c r="K267" s="21"/>
      <c r="L267" s="18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9.5" customHeight="1">
      <c r="A268" s="6"/>
      <c r="B268" s="5"/>
      <c r="C268" s="17"/>
      <c r="D268" s="18"/>
      <c r="E268" s="47"/>
      <c r="F268" s="19"/>
      <c r="G268" s="19" t="str">
        <f t="shared" si="12"/>
        <v/>
      </c>
      <c r="H268" s="18"/>
      <c r="I268" s="20" t="str">
        <f t="shared" si="13"/>
        <v/>
      </c>
      <c r="J268" s="21"/>
      <c r="K268" s="21"/>
      <c r="L268" s="18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9.5" customHeight="1">
      <c r="A269" s="6"/>
      <c r="B269" s="5"/>
      <c r="C269" s="23"/>
      <c r="D269" s="24"/>
      <c r="E269" s="46"/>
      <c r="F269" s="19"/>
      <c r="G269" s="19" t="str">
        <f t="shared" si="12"/>
        <v/>
      </c>
      <c r="H269" s="24"/>
      <c r="I269" s="20" t="str">
        <f t="shared" si="13"/>
        <v/>
      </c>
      <c r="J269" s="21"/>
      <c r="K269" s="21"/>
      <c r="L269" s="18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9.5" customHeight="1">
      <c r="A270" s="6" t="s">
        <v>4</v>
      </c>
      <c r="B270" s="5">
        <f>SUM(F268:F277)</f>
        <v>90</v>
      </c>
      <c r="C270" s="26">
        <f>$C260</f>
        <v>45268</v>
      </c>
      <c r="D270" s="18" t="str">
        <f>IF(菜單→請菜名都修改這個!$D$8="","",菜單→請菜名都修改這個!$D$8)</f>
        <v>奶香燉雞(奶)</v>
      </c>
      <c r="E270" s="238" t="s">
        <v>270</v>
      </c>
      <c r="F270" s="239">
        <v>60</v>
      </c>
      <c r="G270" s="19" t="str">
        <f t="shared" si="12"/>
        <v>g</v>
      </c>
      <c r="H270" s="19"/>
      <c r="I270" s="20" t="str">
        <f t="shared" si="13"/>
        <v>帶皮胸丁60g</v>
      </c>
      <c r="J270" s="21" t="str">
        <f>$I268&amp;"+"&amp;$I269&amp;"+"&amp;$I270&amp;"+"&amp;$I271&amp;"+"&amp;I272&amp;"+"&amp;I273&amp;"+"&amp;I274&amp;"+"&amp;$I275&amp;"+"&amp;$I276&amp;"+"&amp;$I277</f>
        <v>++帶皮胸丁60g+冷凍青花菜20g+玉米筍原料10g+++++</v>
      </c>
      <c r="K270" s="21" t="s">
        <v>105</v>
      </c>
      <c r="L270" s="18" t="str">
        <f>IF($H270="","",$H270)</f>
        <v/>
      </c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9.5" customHeight="1">
      <c r="A271" s="6"/>
      <c r="B271" s="5"/>
      <c r="C271" s="17"/>
      <c r="D271" s="28"/>
      <c r="E271" s="238" t="s">
        <v>329</v>
      </c>
      <c r="F271" s="239">
        <v>20</v>
      </c>
      <c r="G271" s="19" t="str">
        <f t="shared" si="12"/>
        <v>g</v>
      </c>
      <c r="H271" s="19"/>
      <c r="I271" s="20" t="str">
        <f t="shared" si="13"/>
        <v>冷凍青花菜20g</v>
      </c>
      <c r="J271" s="21"/>
      <c r="K271" s="21"/>
      <c r="L271" s="18" t="str">
        <f>IF($H271="","",$H271)</f>
        <v/>
      </c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9.5" customHeight="1">
      <c r="A272" s="6"/>
      <c r="B272" s="5"/>
      <c r="C272" s="17"/>
      <c r="D272" s="18"/>
      <c r="E272" s="238" t="s">
        <v>330</v>
      </c>
      <c r="F272" s="239">
        <v>10</v>
      </c>
      <c r="G272" s="19" t="str">
        <f t="shared" si="12"/>
        <v>g</v>
      </c>
      <c r="H272" s="19"/>
      <c r="I272" s="20" t="str">
        <f t="shared" si="13"/>
        <v>玉米筍原料10g</v>
      </c>
      <c r="J272" s="21"/>
      <c r="K272" s="21"/>
      <c r="L272" s="18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9.5" customHeight="1">
      <c r="A273" s="6"/>
      <c r="B273" s="5"/>
      <c r="C273" s="17"/>
      <c r="D273" s="18"/>
      <c r="E273" s="18"/>
      <c r="F273" s="19"/>
      <c r="G273" s="19" t="str">
        <f t="shared" si="12"/>
        <v/>
      </c>
      <c r="H273" s="19"/>
      <c r="I273" s="20" t="str">
        <f t="shared" si="13"/>
        <v/>
      </c>
      <c r="J273" s="21"/>
      <c r="K273" s="21"/>
      <c r="L273" s="18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9.5" customHeight="1">
      <c r="A274" s="6"/>
      <c r="B274" s="5"/>
      <c r="C274" s="17"/>
      <c r="D274" s="18"/>
      <c r="E274" s="46"/>
      <c r="F274" s="19"/>
      <c r="G274" s="19" t="str">
        <f t="shared" si="12"/>
        <v/>
      </c>
      <c r="H274" s="19"/>
      <c r="I274" s="20" t="str">
        <f t="shared" si="13"/>
        <v/>
      </c>
      <c r="J274" s="21"/>
      <c r="K274" s="21"/>
      <c r="L274" s="18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9.5" customHeight="1">
      <c r="A275" s="6"/>
      <c r="B275" s="5"/>
      <c r="C275" s="17"/>
      <c r="D275" s="18"/>
      <c r="E275" s="47"/>
      <c r="F275" s="19"/>
      <c r="G275" s="19" t="str">
        <f t="shared" si="12"/>
        <v/>
      </c>
      <c r="H275" s="19"/>
      <c r="I275" s="20" t="str">
        <f t="shared" si="13"/>
        <v/>
      </c>
      <c r="J275" s="21"/>
      <c r="K275" s="21"/>
      <c r="L275" s="18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9.5" customHeight="1">
      <c r="A276" s="6"/>
      <c r="B276" s="5"/>
      <c r="C276" s="17"/>
      <c r="D276" s="18"/>
      <c r="E276" s="46"/>
      <c r="F276" s="19"/>
      <c r="G276" s="19" t="str">
        <f t="shared" si="12"/>
        <v/>
      </c>
      <c r="H276" s="19"/>
      <c r="I276" s="20" t="str">
        <f t="shared" si="13"/>
        <v/>
      </c>
      <c r="J276" s="21"/>
      <c r="K276" s="21"/>
      <c r="L276" s="18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9.5" customHeight="1">
      <c r="A277" s="6"/>
      <c r="B277" s="5"/>
      <c r="C277" s="17"/>
      <c r="D277" s="18"/>
      <c r="E277" s="24"/>
      <c r="F277" s="25"/>
      <c r="G277" s="19" t="str">
        <f t="shared" si="12"/>
        <v/>
      </c>
      <c r="H277" s="18"/>
      <c r="I277" s="20" t="str">
        <f t="shared" si="13"/>
        <v/>
      </c>
      <c r="J277" s="21"/>
      <c r="K277" s="21"/>
      <c r="L277" s="18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9.5" customHeight="1">
      <c r="A278" s="6"/>
      <c r="B278" s="5"/>
      <c r="C278" s="17"/>
      <c r="D278" s="18"/>
      <c r="E278" s="46"/>
      <c r="F278" s="19"/>
      <c r="G278" s="19" t="str">
        <f t="shared" si="12"/>
        <v/>
      </c>
      <c r="H278" s="18"/>
      <c r="I278" s="20" t="str">
        <f t="shared" si="13"/>
        <v/>
      </c>
      <c r="J278" s="21"/>
      <c r="K278" s="21"/>
      <c r="L278" s="18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9.5" customHeight="1">
      <c r="A279" s="6"/>
      <c r="B279" s="5"/>
      <c r="C279" s="23"/>
      <c r="D279" s="24"/>
      <c r="E279" s="46"/>
      <c r="F279" s="19"/>
      <c r="G279" s="19" t="str">
        <f t="shared" si="12"/>
        <v/>
      </c>
      <c r="H279" s="24"/>
      <c r="I279" s="20" t="str">
        <f t="shared" si="13"/>
        <v/>
      </c>
      <c r="J279" s="21"/>
      <c r="K279" s="21"/>
      <c r="L279" s="18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9.5" customHeight="1">
      <c r="A280" s="6" t="s">
        <v>5</v>
      </c>
      <c r="B280" s="5">
        <f>SUM(F278:F286)</f>
        <v>65</v>
      </c>
      <c r="C280" s="17"/>
      <c r="D280" s="18" t="str">
        <f>IF(菜單→請菜名都修改這個!$E$8="","",菜單→請菜名都修改這個!$E$8)</f>
        <v>塔香海根</v>
      </c>
      <c r="E280" s="238" t="s">
        <v>331</v>
      </c>
      <c r="F280" s="239">
        <v>55</v>
      </c>
      <c r="G280" s="19" t="str">
        <f t="shared" si="12"/>
        <v>g</v>
      </c>
      <c r="H280" s="19"/>
      <c r="I280" s="20" t="str">
        <f t="shared" ref="I280:I343" si="14">$E280&amp;$F280&amp;$G280</f>
        <v>海帶根55g</v>
      </c>
      <c r="J280" s="21" t="str">
        <f>$I27&amp;"+"&amp;$I279&amp;"+"&amp;$I280&amp;"+"&amp;I281&amp;"+"&amp;I282&amp;"+"&amp;I283&amp;"+"&amp;$I284&amp;"+"&amp;$I285&amp;"+"&amp;$I286</f>
        <v>木耳絲5g++海帶根55g+紅蘿蔔絲10g+九層塔去梗+辣豆瓣+++</v>
      </c>
      <c r="K280" s="21" t="s">
        <v>106</v>
      </c>
      <c r="L280" s="18" t="e">
        <f>IF(#REF!="","",#REF!)</f>
        <v>#REF!</v>
      </c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9.5" customHeight="1">
      <c r="A281" s="6"/>
      <c r="B281" s="5"/>
      <c r="C281" s="17"/>
      <c r="D281" s="28"/>
      <c r="E281" s="238" t="s">
        <v>204</v>
      </c>
      <c r="F281" s="239">
        <v>10</v>
      </c>
      <c r="G281" s="19" t="str">
        <f t="shared" si="12"/>
        <v>g</v>
      </c>
      <c r="H281" s="19"/>
      <c r="I281" s="20" t="str">
        <f t="shared" si="14"/>
        <v>紅蘿蔔絲10g</v>
      </c>
      <c r="J281" s="21"/>
      <c r="K281" s="21"/>
      <c r="L281" s="18" t="str">
        <f>IF($H280="","",$H280)</f>
        <v/>
      </c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9.5" customHeight="1">
      <c r="A282" s="6"/>
      <c r="B282" s="5"/>
      <c r="C282" s="17"/>
      <c r="D282" s="18"/>
      <c r="E282" s="238" t="s">
        <v>313</v>
      </c>
      <c r="F282" s="239"/>
      <c r="G282" s="19" t="str">
        <f t="shared" si="12"/>
        <v/>
      </c>
      <c r="H282" s="18"/>
      <c r="I282" s="20" t="str">
        <f t="shared" si="14"/>
        <v>九層塔去梗</v>
      </c>
      <c r="J282" s="21"/>
      <c r="K282" s="21"/>
      <c r="L282" s="18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9.5" customHeight="1">
      <c r="A283" s="6"/>
      <c r="B283" s="5"/>
      <c r="C283" s="17"/>
      <c r="D283" s="18"/>
      <c r="E283" s="272" t="s">
        <v>497</v>
      </c>
      <c r="F283" s="19"/>
      <c r="G283" s="19" t="str">
        <f t="shared" si="12"/>
        <v/>
      </c>
      <c r="H283" s="18"/>
      <c r="I283" s="20" t="str">
        <f t="shared" si="14"/>
        <v>辣豆瓣</v>
      </c>
      <c r="J283" s="21"/>
      <c r="K283" s="21"/>
      <c r="L283" s="18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9.5" customHeight="1">
      <c r="A284" s="6"/>
      <c r="B284" s="5"/>
      <c r="C284" s="17"/>
      <c r="D284" s="18"/>
      <c r="E284" s="18"/>
      <c r="F284" s="19"/>
      <c r="G284" s="19" t="str">
        <f t="shared" si="12"/>
        <v/>
      </c>
      <c r="H284" s="18"/>
      <c r="I284" s="20" t="str">
        <f t="shared" si="14"/>
        <v/>
      </c>
      <c r="J284" s="21"/>
      <c r="K284" s="21"/>
      <c r="L284" s="18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9.5" customHeight="1">
      <c r="A285" s="6"/>
      <c r="B285" s="5"/>
      <c r="C285" s="17"/>
      <c r="D285" s="18"/>
      <c r="E285" s="18"/>
      <c r="F285" s="19"/>
      <c r="G285" s="19" t="str">
        <f t="shared" si="12"/>
        <v/>
      </c>
      <c r="H285" s="18"/>
      <c r="I285" s="20" t="str">
        <f t="shared" si="14"/>
        <v/>
      </c>
      <c r="J285" s="21"/>
      <c r="K285" s="21"/>
      <c r="L285" s="18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9.5" customHeight="1">
      <c r="A286" s="6"/>
      <c r="B286" s="5"/>
      <c r="C286" s="17"/>
      <c r="D286" s="18"/>
      <c r="E286" s="24"/>
      <c r="F286" s="25"/>
      <c r="G286" s="19" t="str">
        <f t="shared" si="12"/>
        <v/>
      </c>
      <c r="H286" s="18"/>
      <c r="I286" s="20" t="str">
        <f t="shared" si="14"/>
        <v/>
      </c>
      <c r="J286" s="21"/>
      <c r="K286" s="21"/>
      <c r="L286" s="18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9.5" customHeight="1">
      <c r="A287" s="6"/>
      <c r="B287" s="5"/>
      <c r="C287" s="17"/>
      <c r="D287" s="18"/>
      <c r="E287" s="46"/>
      <c r="F287" s="19"/>
      <c r="G287" s="19" t="str">
        <f t="shared" si="12"/>
        <v/>
      </c>
      <c r="H287" s="18"/>
      <c r="I287" s="20" t="str">
        <f t="shared" si="14"/>
        <v/>
      </c>
      <c r="J287" s="21"/>
      <c r="K287" s="21"/>
      <c r="L287" s="18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9.5" customHeight="1">
      <c r="A288" s="6"/>
      <c r="B288" s="5"/>
      <c r="C288" s="17"/>
      <c r="D288" s="18"/>
      <c r="E288" s="18"/>
      <c r="F288" s="19"/>
      <c r="G288" s="19" t="str">
        <f t="shared" si="12"/>
        <v/>
      </c>
      <c r="H288" s="24"/>
      <c r="I288" s="20" t="str">
        <f t="shared" si="14"/>
        <v/>
      </c>
      <c r="J288" s="21"/>
      <c r="K288" s="21"/>
      <c r="L288" s="18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9.5" customHeight="1">
      <c r="A289" s="6"/>
      <c r="B289" s="5"/>
      <c r="C289" s="23"/>
      <c r="D289" s="24"/>
      <c r="E289" s="18"/>
      <c r="F289" s="19"/>
      <c r="G289" s="19" t="str">
        <f t="shared" si="12"/>
        <v/>
      </c>
      <c r="H289" s="18"/>
      <c r="I289" s="20" t="str">
        <f t="shared" si="14"/>
        <v/>
      </c>
      <c r="J289" s="21"/>
      <c r="K289" s="21"/>
      <c r="L289" s="18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9.5" customHeight="1">
      <c r="A290" s="6" t="s">
        <v>6</v>
      </c>
      <c r="B290" s="5">
        <f>SUM(F287:F296)</f>
        <v>0</v>
      </c>
      <c r="C290" s="17"/>
      <c r="D290" s="18" t="str">
        <f>IF(菜單→請菜名都修改這個!$F$8="","",菜單→請菜名都修改這個!$F$8)</f>
        <v/>
      </c>
      <c r="E290" s="46"/>
      <c r="F290" s="19"/>
      <c r="G290" s="19" t="str">
        <f t="shared" si="12"/>
        <v/>
      </c>
      <c r="H290" s="18"/>
      <c r="I290" s="20" t="str">
        <f t="shared" si="14"/>
        <v/>
      </c>
      <c r="J290" s="21" t="str">
        <f>$I287&amp;"+"&amp;$I288&amp;"+"&amp;$I289&amp;"+"&amp;$I290&amp;"+"&amp;I291&amp;"+"&amp;I292&amp;"+"&amp;I293&amp;"+"&amp;$I294&amp;"+"&amp;$I295&amp;"+"&amp;$I296</f>
        <v>+++++++++</v>
      </c>
      <c r="K290" s="21" t="s">
        <v>107</v>
      </c>
      <c r="L290" s="18" t="str">
        <f>IF($H289="","",$H289)</f>
        <v/>
      </c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9.5" customHeight="1">
      <c r="A291" s="6"/>
      <c r="B291" s="5"/>
      <c r="C291" s="17"/>
      <c r="D291" s="28"/>
      <c r="E291" s="18"/>
      <c r="F291" s="19"/>
      <c r="G291" s="19" t="str">
        <f t="shared" si="12"/>
        <v/>
      </c>
      <c r="H291" s="18"/>
      <c r="I291" s="20" t="str">
        <f t="shared" si="14"/>
        <v/>
      </c>
      <c r="J291" s="21"/>
      <c r="K291" s="21"/>
      <c r="L291" s="18" t="str">
        <f>IF($H290="","",$H290)</f>
        <v/>
      </c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9.5" customHeight="1">
      <c r="A292" s="6"/>
      <c r="B292" s="5"/>
      <c r="C292" s="17"/>
      <c r="D292" s="18"/>
      <c r="E292" s="18"/>
      <c r="F292" s="19"/>
      <c r="G292" s="19" t="str">
        <f t="shared" si="12"/>
        <v/>
      </c>
      <c r="H292" s="18"/>
      <c r="I292" s="20" t="str">
        <f t="shared" si="14"/>
        <v/>
      </c>
      <c r="J292" s="21"/>
      <c r="K292" s="21"/>
      <c r="L292" s="18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9.5" customHeight="1">
      <c r="A293" s="6"/>
      <c r="B293" s="5"/>
      <c r="C293" s="17"/>
      <c r="D293" s="18"/>
      <c r="E293" s="18"/>
      <c r="F293" s="19"/>
      <c r="G293" s="19" t="str">
        <f t="shared" si="12"/>
        <v/>
      </c>
      <c r="H293" s="18"/>
      <c r="I293" s="20" t="str">
        <f t="shared" si="14"/>
        <v/>
      </c>
      <c r="J293" s="21"/>
      <c r="K293" s="21"/>
      <c r="L293" s="18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9.5" customHeight="1">
      <c r="A294" s="6"/>
      <c r="B294" s="5"/>
      <c r="C294" s="17"/>
      <c r="D294" s="18"/>
      <c r="E294" s="18"/>
      <c r="F294" s="19"/>
      <c r="G294" s="19" t="str">
        <f t="shared" si="12"/>
        <v/>
      </c>
      <c r="H294" s="18"/>
      <c r="I294" s="20" t="str">
        <f t="shared" si="14"/>
        <v/>
      </c>
      <c r="J294" s="21"/>
      <c r="K294" s="21"/>
      <c r="L294" s="18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9.5" customHeight="1">
      <c r="A295" s="6"/>
      <c r="B295" s="5"/>
      <c r="C295" s="17"/>
      <c r="D295" s="18"/>
      <c r="E295" s="18"/>
      <c r="F295" s="19"/>
      <c r="G295" s="19" t="str">
        <f t="shared" si="12"/>
        <v/>
      </c>
      <c r="H295" s="18"/>
      <c r="I295" s="20" t="str">
        <f t="shared" si="14"/>
        <v/>
      </c>
      <c r="J295" s="21"/>
      <c r="K295" s="21"/>
      <c r="L295" s="18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9.5" customHeight="1">
      <c r="A296" s="6"/>
      <c r="B296" s="5"/>
      <c r="C296" s="17"/>
      <c r="D296" s="18"/>
      <c r="E296" s="24"/>
      <c r="F296" s="25"/>
      <c r="G296" s="19" t="str">
        <f t="shared" si="12"/>
        <v/>
      </c>
      <c r="H296" s="18"/>
      <c r="I296" s="20" t="str">
        <f t="shared" si="14"/>
        <v/>
      </c>
      <c r="J296" s="21"/>
      <c r="K296" s="21"/>
      <c r="L296" s="18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9.5" customHeight="1">
      <c r="A297" s="6"/>
      <c r="B297" s="5"/>
      <c r="C297" s="17"/>
      <c r="D297" s="18"/>
      <c r="E297" s="39"/>
      <c r="F297" s="19"/>
      <c r="G297" s="19" t="str">
        <f t="shared" si="12"/>
        <v/>
      </c>
      <c r="H297" s="18"/>
      <c r="I297" s="20" t="str">
        <f t="shared" si="14"/>
        <v/>
      </c>
      <c r="J297" s="21"/>
      <c r="K297" s="21"/>
      <c r="L297" s="18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9.5" customHeight="1">
      <c r="A298" s="6"/>
      <c r="B298" s="5"/>
      <c r="C298" s="17"/>
      <c r="D298" s="18"/>
      <c r="E298" s="39"/>
      <c r="F298" s="19"/>
      <c r="G298" s="19" t="str">
        <f t="shared" si="12"/>
        <v/>
      </c>
      <c r="H298" s="24"/>
      <c r="I298" s="20" t="str">
        <f t="shared" si="14"/>
        <v/>
      </c>
      <c r="J298" s="21"/>
      <c r="K298" s="21"/>
      <c r="L298" s="18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9.5" customHeight="1">
      <c r="A299" s="6"/>
      <c r="B299" s="5"/>
      <c r="C299" s="23"/>
      <c r="D299" s="24"/>
      <c r="E299" s="46"/>
      <c r="F299" s="19"/>
      <c r="G299" s="19" t="str">
        <f t="shared" si="12"/>
        <v/>
      </c>
      <c r="H299" s="18"/>
      <c r="I299" s="20" t="str">
        <f t="shared" si="14"/>
        <v/>
      </c>
      <c r="J299" s="21"/>
      <c r="K299" s="21"/>
      <c r="L299" s="18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9.5" customHeight="1">
      <c r="A300" s="6" t="s">
        <v>84</v>
      </c>
      <c r="B300" s="5">
        <f>SUM(F297:F306)</f>
        <v>450</v>
      </c>
      <c r="C300" s="17"/>
      <c r="D300" s="18" t="str">
        <f>IF(菜單→請菜名都修改這個!$G$8="","",菜單→請菜名都修改這個!$G$8)</f>
        <v>菇菇味噌湯</v>
      </c>
      <c r="E300" s="238" t="s">
        <v>316</v>
      </c>
      <c r="F300" s="239">
        <v>300</v>
      </c>
      <c r="G300" s="19" t="str">
        <f t="shared" si="12"/>
        <v>g</v>
      </c>
      <c r="H300" s="18"/>
      <c r="I300" s="20" t="str">
        <f t="shared" si="14"/>
        <v>金針菇B原料300g</v>
      </c>
      <c r="J300" s="21" t="str">
        <f>$I297&amp;"+"&amp;$I298&amp;"+"&amp;$I299&amp;"+"&amp;$I300&amp;"+"&amp;I301&amp;"+"&amp;I302&amp;"+"&amp;I303&amp;"+"&amp;$I304&amp;"+"&amp;$I305&amp;"+"&amp;$I306</f>
        <v>+++金針菇B原料300g+鴻喜菇150g+++++</v>
      </c>
      <c r="K300" s="21" t="s">
        <v>108</v>
      </c>
      <c r="L300" s="18" t="str">
        <f>IF($H299="","",$H299)</f>
        <v/>
      </c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9.5" customHeight="1">
      <c r="A301" s="6"/>
      <c r="B301" s="5"/>
      <c r="C301" s="17"/>
      <c r="D301" s="28"/>
      <c r="E301" s="238" t="s">
        <v>332</v>
      </c>
      <c r="F301" s="239">
        <v>150</v>
      </c>
      <c r="G301" s="19" t="str">
        <f t="shared" si="12"/>
        <v>g</v>
      </c>
      <c r="H301" s="18"/>
      <c r="I301" s="20" t="str">
        <f t="shared" si="14"/>
        <v>鴻喜菇150g</v>
      </c>
      <c r="J301" s="21"/>
      <c r="K301" s="21"/>
      <c r="L301" s="18" t="str">
        <f>IF($H300="","",$H300)</f>
        <v/>
      </c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9.5" customHeight="1">
      <c r="A302" s="6"/>
      <c r="B302" s="5"/>
      <c r="C302" s="17"/>
      <c r="D302" s="18"/>
      <c r="E302" s="46"/>
      <c r="F302" s="19"/>
      <c r="G302" s="19" t="str">
        <f t="shared" si="12"/>
        <v/>
      </c>
      <c r="H302" s="18"/>
      <c r="I302" s="20" t="str">
        <f t="shared" si="14"/>
        <v/>
      </c>
      <c r="J302" s="21"/>
      <c r="K302" s="21"/>
      <c r="L302" s="18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9.5" customHeight="1">
      <c r="A303" s="6"/>
      <c r="B303" s="5"/>
      <c r="C303" s="17"/>
      <c r="D303" s="18"/>
      <c r="E303" s="18"/>
      <c r="F303" s="19"/>
      <c r="G303" s="19" t="str">
        <f t="shared" si="12"/>
        <v/>
      </c>
      <c r="H303" s="18"/>
      <c r="I303" s="20" t="str">
        <f t="shared" si="14"/>
        <v/>
      </c>
      <c r="J303" s="21"/>
      <c r="K303" s="21"/>
      <c r="L303" s="18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9.5" customHeight="1">
      <c r="A304" s="6"/>
      <c r="B304" s="5"/>
      <c r="C304" s="17"/>
      <c r="D304" s="18"/>
      <c r="E304" s="24"/>
      <c r="F304" s="25"/>
      <c r="G304" s="19" t="str">
        <f t="shared" si="12"/>
        <v/>
      </c>
      <c r="H304" s="24"/>
      <c r="I304" s="20" t="str">
        <f t="shared" si="14"/>
        <v/>
      </c>
      <c r="J304" s="21"/>
      <c r="K304" s="21"/>
      <c r="L304" s="18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9.5" customHeight="1">
      <c r="A305" s="6"/>
      <c r="B305" s="5"/>
      <c r="C305" s="17"/>
      <c r="D305" s="91"/>
      <c r="E305" s="95"/>
      <c r="F305" s="96"/>
      <c r="G305" s="19" t="str">
        <f t="shared" si="12"/>
        <v/>
      </c>
      <c r="H305" s="95"/>
      <c r="I305" s="100" t="str">
        <f t="shared" si="14"/>
        <v/>
      </c>
      <c r="J305" s="21"/>
      <c r="K305" s="21"/>
      <c r="L305" s="18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9.5" customHeight="1">
      <c r="A306" s="6"/>
      <c r="B306" s="5"/>
      <c r="C306" s="17"/>
      <c r="D306" s="91"/>
      <c r="E306" s="95"/>
      <c r="F306" s="96"/>
      <c r="G306" s="19" t="str">
        <f t="shared" si="12"/>
        <v/>
      </c>
      <c r="H306" s="95"/>
      <c r="I306" s="100" t="str">
        <f t="shared" si="14"/>
        <v/>
      </c>
      <c r="J306" s="21"/>
      <c r="K306" s="21"/>
      <c r="L306" s="18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9.5" customHeight="1">
      <c r="A307" s="6"/>
      <c r="B307" s="5"/>
      <c r="C307" s="17"/>
      <c r="D307" s="91"/>
      <c r="E307" s="95"/>
      <c r="F307" s="96"/>
      <c r="G307" s="19" t="str">
        <f t="shared" si="12"/>
        <v/>
      </c>
      <c r="H307" s="95"/>
      <c r="I307" s="100" t="str">
        <f t="shared" si="14"/>
        <v/>
      </c>
      <c r="J307" s="21"/>
      <c r="K307" s="21"/>
      <c r="L307" s="18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9.5" customHeight="1">
      <c r="A308" s="6"/>
      <c r="B308" s="5"/>
      <c r="C308" s="17"/>
      <c r="D308" s="91"/>
      <c r="E308" s="101"/>
      <c r="F308" s="96"/>
      <c r="G308" s="19" t="str">
        <f t="shared" si="12"/>
        <v/>
      </c>
      <c r="H308" s="95"/>
      <c r="I308" s="100" t="str">
        <f t="shared" si="14"/>
        <v/>
      </c>
      <c r="J308" s="21"/>
      <c r="K308" s="21"/>
      <c r="L308" s="18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9.5" customHeight="1" thickBot="1">
      <c r="A309" s="6"/>
      <c r="B309" s="5"/>
      <c r="C309" s="31"/>
      <c r="D309" s="99"/>
      <c r="E309" s="101"/>
      <c r="F309" s="96"/>
      <c r="G309" s="19" t="str">
        <f t="shared" si="12"/>
        <v/>
      </c>
      <c r="H309" s="95"/>
      <c r="I309" s="100" t="str">
        <f t="shared" si="14"/>
        <v/>
      </c>
      <c r="J309" s="21"/>
      <c r="K309" s="21"/>
      <c r="L309" s="18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9.5" customHeight="1">
      <c r="A310" s="6" t="s">
        <v>18</v>
      </c>
      <c r="B310" s="5"/>
      <c r="C310" s="38" t="str">
        <f>IF($D310="","",$C$260)</f>
        <v/>
      </c>
      <c r="D310" s="35" t="str">
        <f>IF(菜單→請菜名都修改這個!$H$8="","",菜單→請菜名都修改這個!$H$8)</f>
        <v/>
      </c>
      <c r="E310" s="48"/>
      <c r="F310" s="42"/>
      <c r="G310" s="19" t="str">
        <f t="shared" si="12"/>
        <v/>
      </c>
      <c r="H310" s="28"/>
      <c r="I310" s="20" t="str">
        <f t="shared" si="14"/>
        <v/>
      </c>
      <c r="J310" s="21" t="str">
        <f>$I307</f>
        <v/>
      </c>
      <c r="K310" s="21" t="s">
        <v>85</v>
      </c>
      <c r="L310" s="18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9.5" customHeight="1">
      <c r="A311" s="6" t="s">
        <v>3</v>
      </c>
      <c r="B311" s="5">
        <f>SUM(F308:F316)</f>
        <v>80</v>
      </c>
      <c r="C311" s="17">
        <f>IF($D311="","",菜單→請菜名都修改這個!$A$9)</f>
        <v>45271</v>
      </c>
      <c r="D311" s="18" t="str">
        <f>IF(菜單→請菜名都修改這個!$C$9="","",菜單→請菜名都修改這個!$C$9)</f>
        <v>麥片飯(有機)</v>
      </c>
      <c r="E311" s="103" t="s">
        <v>365</v>
      </c>
      <c r="F311" s="239">
        <v>65</v>
      </c>
      <c r="G311" s="19" t="str">
        <f t="shared" si="12"/>
        <v>g</v>
      </c>
      <c r="H311" s="18"/>
      <c r="I311" s="20" t="str">
        <f t="shared" si="14"/>
        <v>有機白米65g</v>
      </c>
      <c r="J311" s="21" t="str">
        <f>$I308&amp;"+"&amp;$I309&amp;"+"&amp;$I310&amp;"+"&amp;I311&amp;"+"&amp;I312&amp;"+"&amp;I313&amp;"+"&amp;$I314&amp;"+"&amp;$I315&amp;"+"&amp;$I316</f>
        <v>+++有機白米65g+糙米10g+麥片5g+++</v>
      </c>
      <c r="K311" s="21" t="s">
        <v>109</v>
      </c>
      <c r="L311" s="18" t="str">
        <f>IF($H310="","",$H310)</f>
        <v/>
      </c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9.5" customHeight="1">
      <c r="A312" s="6"/>
      <c r="B312" s="5"/>
      <c r="C312" s="17"/>
      <c r="D312" s="18"/>
      <c r="E312" s="238" t="s">
        <v>268</v>
      </c>
      <c r="F312" s="239">
        <v>10</v>
      </c>
      <c r="G312" s="19" t="str">
        <f t="shared" si="12"/>
        <v>g</v>
      </c>
      <c r="H312" s="18"/>
      <c r="I312" s="20" t="str">
        <f t="shared" si="14"/>
        <v>糙米10g</v>
      </c>
      <c r="J312" s="21"/>
      <c r="K312" s="21"/>
      <c r="L312" s="18" t="e">
        <f>IF(#REF!="","",#REF!)</f>
        <v>#REF!</v>
      </c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9.5" customHeight="1">
      <c r="A313" s="6"/>
      <c r="B313" s="5"/>
      <c r="C313" s="17"/>
      <c r="D313" s="18"/>
      <c r="E313" s="238" t="s">
        <v>333</v>
      </c>
      <c r="F313" s="239">
        <v>5</v>
      </c>
      <c r="G313" s="19" t="str">
        <f t="shared" si="12"/>
        <v>g</v>
      </c>
      <c r="H313" s="18"/>
      <c r="I313" s="20" t="str">
        <f t="shared" si="14"/>
        <v>麥片5g</v>
      </c>
      <c r="J313" s="21"/>
      <c r="K313" s="21"/>
      <c r="L313" s="18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9.5" customHeight="1">
      <c r="A314" s="6"/>
      <c r="B314" s="5"/>
      <c r="C314" s="17"/>
      <c r="D314" s="18"/>
      <c r="E314" s="46"/>
      <c r="F314" s="19"/>
      <c r="G314" s="19" t="str">
        <f t="shared" si="12"/>
        <v/>
      </c>
      <c r="H314" s="18"/>
      <c r="I314" s="20" t="str">
        <f t="shared" si="14"/>
        <v/>
      </c>
      <c r="J314" s="21"/>
      <c r="K314" s="21"/>
      <c r="L314" s="18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9.5" customHeight="1">
      <c r="A315" s="6"/>
      <c r="B315" s="5"/>
      <c r="C315" s="17"/>
      <c r="D315" s="18"/>
      <c r="E315" s="47"/>
      <c r="F315" s="19"/>
      <c r="G315" s="19" t="str">
        <f t="shared" si="12"/>
        <v/>
      </c>
      <c r="H315" s="18"/>
      <c r="I315" s="20" t="str">
        <f t="shared" si="14"/>
        <v/>
      </c>
      <c r="J315" s="21"/>
      <c r="K315" s="21"/>
      <c r="L315" s="18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9.5" customHeight="1">
      <c r="A316" s="6"/>
      <c r="B316" s="5"/>
      <c r="C316" s="17"/>
      <c r="D316" s="18"/>
      <c r="E316" s="47"/>
      <c r="F316" s="19"/>
      <c r="G316" s="19" t="str">
        <f t="shared" si="12"/>
        <v/>
      </c>
      <c r="H316" s="18"/>
      <c r="I316" s="20" t="str">
        <f t="shared" si="14"/>
        <v/>
      </c>
      <c r="J316" s="21"/>
      <c r="K316" s="21"/>
      <c r="L316" s="18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9.5" customHeight="1">
      <c r="A317" s="6"/>
      <c r="B317" s="5"/>
      <c r="C317" s="17"/>
      <c r="D317" s="18"/>
      <c r="E317" s="46"/>
      <c r="F317" s="19"/>
      <c r="G317" s="19" t="str">
        <f t="shared" si="12"/>
        <v/>
      </c>
      <c r="H317" s="18"/>
      <c r="I317" s="20" t="str">
        <f t="shared" si="14"/>
        <v/>
      </c>
      <c r="J317" s="21"/>
      <c r="K317" s="21"/>
      <c r="L317" s="18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6.5" customHeight="1">
      <c r="A318" s="6"/>
      <c r="B318" s="5"/>
      <c r="C318" s="22"/>
      <c r="D318" s="18"/>
      <c r="E318" s="46"/>
      <c r="F318" s="19"/>
      <c r="G318" s="19" t="str">
        <f t="shared" si="12"/>
        <v/>
      </c>
      <c r="H318" s="24"/>
      <c r="I318" s="20" t="str">
        <f t="shared" si="14"/>
        <v/>
      </c>
      <c r="J318" s="21"/>
      <c r="K318" s="21"/>
      <c r="L318" s="18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9.5" customHeight="1">
      <c r="A319" s="6"/>
      <c r="B319" s="5"/>
      <c r="C319" s="17"/>
      <c r="D319" s="18"/>
      <c r="E319" s="46"/>
      <c r="F319" s="19"/>
      <c r="G319" s="19" t="str">
        <f t="shared" si="12"/>
        <v/>
      </c>
      <c r="H319" s="18"/>
      <c r="I319" s="20" t="str">
        <f t="shared" si="14"/>
        <v/>
      </c>
      <c r="J319" s="21"/>
      <c r="K319" s="21"/>
      <c r="L319" s="18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9.5" customHeight="1">
      <c r="A320" s="6"/>
      <c r="B320" s="5"/>
      <c r="C320" s="23"/>
      <c r="D320" s="24"/>
      <c r="E320" s="46"/>
      <c r="F320" s="19"/>
      <c r="G320" s="19" t="str">
        <f t="shared" si="12"/>
        <v/>
      </c>
      <c r="H320" s="18"/>
      <c r="I320" s="20" t="str">
        <f t="shared" si="14"/>
        <v/>
      </c>
      <c r="J320" s="21"/>
      <c r="K320" s="21"/>
      <c r="L320" s="18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9.5" customHeight="1">
      <c r="A321" s="6" t="s">
        <v>4</v>
      </c>
      <c r="B321" s="5">
        <f>SUM(F317:F326)</f>
        <v>90</v>
      </c>
      <c r="C321" s="26">
        <f>$C311</f>
        <v>45271</v>
      </c>
      <c r="D321" s="18" t="str">
        <f>IF(菜單→請菜名都修改這個!$D$9="","",菜單→請菜名都修改這個!$D$9)</f>
        <v>咖哩洋蔥豬(奶)</v>
      </c>
      <c r="E321" s="103" t="s">
        <v>367</v>
      </c>
      <c r="F321" s="239">
        <v>60</v>
      </c>
      <c r="G321" s="19" t="str">
        <f t="shared" si="12"/>
        <v>g</v>
      </c>
      <c r="H321" s="18"/>
      <c r="I321" s="20" t="str">
        <f t="shared" si="14"/>
        <v>肉角60g</v>
      </c>
      <c r="J321" s="21" t="str">
        <f>$I317&amp;"+"&amp;$I318&amp;"+"&amp;$I319&amp;"+"&amp;$I320&amp;"+"&amp;I321&amp;"+"&amp;I322&amp;"+"&amp;I323&amp;"+"&amp;$I324&amp;"+"&amp;$I325&amp;"+"&amp;$I326</f>
        <v>++++肉角60g+馬鈴薯中丁15g+紅蘿蔔中丁5g+洋蔥角10g++</v>
      </c>
      <c r="K321" s="21" t="s">
        <v>110</v>
      </c>
      <c r="L321" s="18" t="str">
        <f>IF($H319="","",$H319)</f>
        <v/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9.5" customHeight="1">
      <c r="A322" s="6"/>
      <c r="B322" s="5"/>
      <c r="C322" s="17"/>
      <c r="D322" s="28"/>
      <c r="E322" s="103" t="s">
        <v>443</v>
      </c>
      <c r="F322" s="239">
        <v>15</v>
      </c>
      <c r="G322" s="19" t="str">
        <f t="shared" ref="G322:G385" si="15">IF($F322="","","g")</f>
        <v>g</v>
      </c>
      <c r="H322" s="18"/>
      <c r="I322" s="20" t="str">
        <f t="shared" si="14"/>
        <v>馬鈴薯中丁15g</v>
      </c>
      <c r="J322" s="21"/>
      <c r="K322" s="21"/>
      <c r="L322" s="18" t="str">
        <f>IF($H320="","",$H320)</f>
        <v/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9.5" customHeight="1">
      <c r="A323" s="6"/>
      <c r="B323" s="5"/>
      <c r="C323" s="17"/>
      <c r="D323" s="18"/>
      <c r="E323" s="103" t="s">
        <v>374</v>
      </c>
      <c r="F323" s="239">
        <v>5</v>
      </c>
      <c r="G323" s="19" t="str">
        <f t="shared" si="15"/>
        <v>g</v>
      </c>
      <c r="H323" s="18"/>
      <c r="I323" s="20" t="str">
        <f t="shared" si="14"/>
        <v>紅蘿蔔中丁5g</v>
      </c>
      <c r="J323" s="21"/>
      <c r="K323" s="21"/>
      <c r="L323" s="18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9.5" customHeight="1">
      <c r="A324" s="6"/>
      <c r="B324" s="5"/>
      <c r="C324" s="17"/>
      <c r="D324" s="18"/>
      <c r="E324" s="265" t="s">
        <v>272</v>
      </c>
      <c r="F324" s="239">
        <v>10</v>
      </c>
      <c r="G324" s="19" t="str">
        <f t="shared" si="15"/>
        <v>g</v>
      </c>
      <c r="H324" s="18"/>
      <c r="I324" s="20" t="str">
        <f t="shared" si="14"/>
        <v>洋蔥角10g</v>
      </c>
      <c r="J324" s="21"/>
      <c r="K324" s="21"/>
      <c r="L324" s="18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9.5" customHeight="1">
      <c r="A325" s="6"/>
      <c r="B325" s="5"/>
      <c r="C325" s="17"/>
      <c r="D325" s="18"/>
      <c r="E325" s="46"/>
      <c r="F325" s="19"/>
      <c r="G325" s="19" t="str">
        <f t="shared" si="15"/>
        <v/>
      </c>
      <c r="H325" s="18"/>
      <c r="I325" s="20" t="str">
        <f t="shared" si="14"/>
        <v/>
      </c>
      <c r="J325" s="21"/>
      <c r="K325" s="21"/>
      <c r="L325" s="18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9.5" customHeight="1">
      <c r="A326" s="6"/>
      <c r="B326" s="5"/>
      <c r="C326" s="17"/>
      <c r="D326" s="18"/>
      <c r="E326" s="46"/>
      <c r="F326" s="19"/>
      <c r="G326" s="19" t="str">
        <f t="shared" si="15"/>
        <v/>
      </c>
      <c r="H326" s="18"/>
      <c r="I326" s="20" t="str">
        <f t="shared" si="14"/>
        <v/>
      </c>
      <c r="J326" s="21"/>
      <c r="K326" s="21"/>
      <c r="L326" s="18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9.5" customHeight="1">
      <c r="A327" s="6"/>
      <c r="B327" s="5"/>
      <c r="C327" s="17"/>
      <c r="D327" s="18"/>
      <c r="E327" s="155"/>
      <c r="F327" s="19"/>
      <c r="G327" s="19" t="str">
        <f t="shared" si="15"/>
        <v/>
      </c>
      <c r="H327" s="18"/>
      <c r="I327" s="20" t="str">
        <f t="shared" si="14"/>
        <v/>
      </c>
      <c r="J327" s="21"/>
      <c r="K327" s="21"/>
      <c r="L327" s="18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9.5" customHeight="1">
      <c r="A328" s="6"/>
      <c r="B328" s="5"/>
      <c r="C328" s="17"/>
      <c r="D328" s="18"/>
      <c r="E328" s="46"/>
      <c r="F328" s="19"/>
      <c r="G328" s="19" t="str">
        <f t="shared" si="15"/>
        <v/>
      </c>
      <c r="H328" s="24"/>
      <c r="I328" s="20" t="str">
        <f t="shared" si="14"/>
        <v/>
      </c>
      <c r="J328" s="21"/>
      <c r="K328" s="21"/>
      <c r="L328" s="18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9.5" customHeight="1">
      <c r="A329" s="6"/>
      <c r="B329" s="5"/>
      <c r="C329" s="17"/>
      <c r="D329" s="18"/>
      <c r="E329" s="46"/>
      <c r="F329" s="19"/>
      <c r="G329" s="19" t="str">
        <f t="shared" si="15"/>
        <v/>
      </c>
      <c r="H329" s="18"/>
      <c r="I329" s="20" t="str">
        <f t="shared" si="14"/>
        <v/>
      </c>
      <c r="J329" s="21"/>
      <c r="K329" s="21"/>
      <c r="L329" s="18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9.5" customHeight="1">
      <c r="A330" s="6"/>
      <c r="B330" s="5"/>
      <c r="C330" s="23"/>
      <c r="D330" s="24"/>
      <c r="E330" s="46"/>
      <c r="F330" s="19"/>
      <c r="G330" s="19" t="str">
        <f t="shared" si="15"/>
        <v/>
      </c>
      <c r="H330" s="18"/>
      <c r="I330" s="20" t="str">
        <f t="shared" si="14"/>
        <v/>
      </c>
      <c r="J330" s="21"/>
      <c r="K330" s="21"/>
      <c r="L330" s="18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9.5" customHeight="1">
      <c r="A331" s="6" t="s">
        <v>5</v>
      </c>
      <c r="B331" s="5">
        <f>SUM(F327:F335)</f>
        <v>68</v>
      </c>
      <c r="C331" s="17"/>
      <c r="D331" s="18" t="str">
        <f>IF(菜單→請菜名都修改這個!$E$9="","",菜單→請菜名都修改這個!$E$9)</f>
        <v>黃瓜鮮燴</v>
      </c>
      <c r="E331" s="238" t="s">
        <v>303</v>
      </c>
      <c r="F331" s="239">
        <v>62</v>
      </c>
      <c r="G331" s="19" t="str">
        <f t="shared" si="15"/>
        <v>g</v>
      </c>
      <c r="H331" s="18"/>
      <c r="I331" s="20" t="str">
        <f t="shared" si="14"/>
        <v>大黃瓜片62g</v>
      </c>
      <c r="J331" s="21" t="str">
        <f>$I327&amp;"+"&amp;$I328&amp;"+"&amp;$I329&amp;"+"&amp;$I330&amp;"+"&amp;I331&amp;"+"&amp;I332&amp;"+"&amp;$I333&amp;"+"&amp;$I334&amp;"+"&amp;$I335</f>
        <v>++++大黃瓜片62g+木耳片3g+紅蘿蔔片3g++</v>
      </c>
      <c r="K331" s="21" t="s">
        <v>111</v>
      </c>
      <c r="L331" s="18" t="str">
        <f>IF($H329="","",$H329)</f>
        <v/>
      </c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9.5" customHeight="1">
      <c r="A332" s="6"/>
      <c r="B332" s="5"/>
      <c r="C332" s="17"/>
      <c r="D332" s="28"/>
      <c r="E332" s="238" t="s">
        <v>304</v>
      </c>
      <c r="F332" s="239">
        <v>3</v>
      </c>
      <c r="G332" s="19" t="str">
        <f t="shared" si="15"/>
        <v>g</v>
      </c>
      <c r="H332" s="18"/>
      <c r="I332" s="20" t="str">
        <f t="shared" si="14"/>
        <v>木耳片3g</v>
      </c>
      <c r="J332" s="21"/>
      <c r="K332" s="21"/>
      <c r="L332" s="18" t="str">
        <f>IF($H330="","",$H330)</f>
        <v/>
      </c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9.5" customHeight="1">
      <c r="A333" s="6"/>
      <c r="B333" s="5"/>
      <c r="C333" s="17"/>
      <c r="D333" s="18"/>
      <c r="E333" s="238" t="s">
        <v>305</v>
      </c>
      <c r="F333" s="239">
        <v>3</v>
      </c>
      <c r="G333" s="19" t="str">
        <f t="shared" si="15"/>
        <v>g</v>
      </c>
      <c r="H333" s="18"/>
      <c r="I333" s="20" t="str">
        <f t="shared" si="14"/>
        <v>紅蘿蔔片3g</v>
      </c>
      <c r="J333" s="21"/>
      <c r="K333" s="21"/>
      <c r="L333" s="18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9.5" customHeight="1">
      <c r="A334" s="6"/>
      <c r="B334" s="5"/>
      <c r="C334" s="17"/>
      <c r="D334" s="18"/>
      <c r="E334" s="238"/>
      <c r="F334" s="239"/>
      <c r="G334" s="19" t="str">
        <f t="shared" si="15"/>
        <v/>
      </c>
      <c r="H334" s="18"/>
      <c r="I334" s="20" t="str">
        <f t="shared" si="14"/>
        <v/>
      </c>
      <c r="J334" s="21"/>
      <c r="K334" s="21"/>
      <c r="L334" s="18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9.5" customHeight="1">
      <c r="A335" s="6"/>
      <c r="B335" s="5"/>
      <c r="C335" s="17"/>
      <c r="D335" s="18"/>
      <c r="E335" s="238"/>
      <c r="F335" s="239"/>
      <c r="G335" s="19" t="str">
        <f t="shared" si="15"/>
        <v/>
      </c>
      <c r="H335" s="18"/>
      <c r="I335" s="20" t="str">
        <f t="shared" si="14"/>
        <v/>
      </c>
      <c r="J335" s="21"/>
      <c r="K335" s="21"/>
      <c r="L335" s="18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9.5" customHeight="1">
      <c r="A336" s="6"/>
      <c r="B336" s="5"/>
      <c r="C336" s="17"/>
      <c r="D336" s="18"/>
      <c r="E336" s="238"/>
      <c r="F336" s="239"/>
      <c r="G336" s="19" t="str">
        <f t="shared" si="15"/>
        <v/>
      </c>
      <c r="H336" s="18"/>
      <c r="I336" s="20" t="str">
        <f t="shared" si="14"/>
        <v/>
      </c>
      <c r="J336" s="21"/>
      <c r="K336" s="21"/>
      <c r="L336" s="18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9.5" customHeight="1">
      <c r="A337" s="6"/>
      <c r="B337" s="5"/>
      <c r="C337" s="17"/>
      <c r="D337" s="18"/>
      <c r="E337" s="238"/>
      <c r="F337" s="239"/>
      <c r="G337" s="19" t="str">
        <f t="shared" si="15"/>
        <v/>
      </c>
      <c r="H337" s="24"/>
      <c r="I337" s="20" t="str">
        <f t="shared" si="14"/>
        <v/>
      </c>
      <c r="J337" s="21"/>
      <c r="K337" s="21"/>
      <c r="L337" s="18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9.5" customHeight="1">
      <c r="A338" s="6"/>
      <c r="B338" s="5"/>
      <c r="C338" s="17"/>
      <c r="D338" s="18"/>
      <c r="E338" s="238"/>
      <c r="F338" s="239"/>
      <c r="G338" s="19" t="str">
        <f t="shared" si="15"/>
        <v/>
      </c>
      <c r="H338" s="18"/>
      <c r="I338" s="20" t="str">
        <f t="shared" si="14"/>
        <v/>
      </c>
      <c r="J338" s="21"/>
      <c r="K338" s="21"/>
      <c r="L338" s="18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9.5" customHeight="1">
      <c r="A339" s="6"/>
      <c r="B339" s="5"/>
      <c r="C339" s="17"/>
      <c r="D339" s="18"/>
      <c r="E339" s="238"/>
      <c r="F339" s="239"/>
      <c r="G339" s="19" t="str">
        <f t="shared" si="15"/>
        <v/>
      </c>
      <c r="H339" s="18"/>
      <c r="I339" s="20" t="str">
        <f t="shared" si="14"/>
        <v/>
      </c>
      <c r="J339" s="21"/>
      <c r="K339" s="21"/>
      <c r="L339" s="18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9.5" customHeight="1">
      <c r="A340" s="6"/>
      <c r="B340" s="5"/>
      <c r="C340" s="23"/>
      <c r="D340" s="24"/>
      <c r="E340" s="18"/>
      <c r="F340" s="19"/>
      <c r="G340" s="19" t="str">
        <f t="shared" si="15"/>
        <v/>
      </c>
      <c r="H340" s="18"/>
      <c r="I340" s="20" t="str">
        <f t="shared" si="14"/>
        <v/>
      </c>
      <c r="J340" s="21"/>
      <c r="K340" s="21"/>
      <c r="L340" s="18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9.5" customHeight="1">
      <c r="A341" s="6" t="s">
        <v>6</v>
      </c>
      <c r="B341" s="5">
        <f>SUM(F336:F345)</f>
        <v>0</v>
      </c>
      <c r="C341" s="17"/>
      <c r="D341" s="18" t="str">
        <f>IF(菜單→請菜名都修改這個!$F$9="","",菜單→請菜名都修改這個!$F$9)</f>
        <v>有機味美菜</v>
      </c>
      <c r="E341" s="46"/>
      <c r="F341" s="19"/>
      <c r="G341" s="19" t="str">
        <f t="shared" si="15"/>
        <v/>
      </c>
      <c r="H341" s="18"/>
      <c r="I341" s="20" t="str">
        <f t="shared" si="14"/>
        <v/>
      </c>
      <c r="J341" s="21" t="str">
        <f>$I336&amp;"+"&amp;$I337&amp;"+"&amp;$I338&amp;"+"&amp;$I339&amp;"+"&amp;I340&amp;"+"&amp;I341&amp;"+"&amp;I342&amp;"+"&amp;$I343&amp;"+"&amp;$I344&amp;"+"&amp;$I345</f>
        <v>+++++++++</v>
      </c>
      <c r="K341" s="21" t="s">
        <v>91</v>
      </c>
      <c r="L341" s="18" t="str">
        <f>IF($H338="","",$H338)</f>
        <v/>
      </c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9.5" customHeight="1">
      <c r="A342" s="6"/>
      <c r="B342" s="5"/>
      <c r="C342" s="17"/>
      <c r="D342" s="28"/>
      <c r="E342" s="18"/>
      <c r="F342" s="19"/>
      <c r="G342" s="19" t="str">
        <f t="shared" si="15"/>
        <v/>
      </c>
      <c r="H342" s="18"/>
      <c r="I342" s="20" t="str">
        <f t="shared" si="14"/>
        <v/>
      </c>
      <c r="J342" s="21"/>
      <c r="K342" s="21"/>
      <c r="L342" s="18" t="str">
        <f>IF($H339="","",$H339)</f>
        <v/>
      </c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9.5" customHeight="1">
      <c r="A343" s="6"/>
      <c r="B343" s="5"/>
      <c r="C343" s="17"/>
      <c r="D343" s="18"/>
      <c r="E343" s="18"/>
      <c r="F343" s="19"/>
      <c r="G343" s="19" t="str">
        <f t="shared" si="15"/>
        <v/>
      </c>
      <c r="H343" s="18"/>
      <c r="I343" s="20" t="str">
        <f t="shared" si="14"/>
        <v/>
      </c>
      <c r="J343" s="21"/>
      <c r="K343" s="21"/>
      <c r="L343" s="18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9.5" customHeight="1">
      <c r="A344" s="6"/>
      <c r="B344" s="5"/>
      <c r="C344" s="17"/>
      <c r="D344" s="18"/>
      <c r="E344" s="18"/>
      <c r="F344" s="19"/>
      <c r="G344" s="19" t="str">
        <f t="shared" si="15"/>
        <v/>
      </c>
      <c r="H344" s="18"/>
      <c r="I344" s="20" t="str">
        <f t="shared" ref="I344:I407" si="16">$E344&amp;$F344&amp;$G344</f>
        <v/>
      </c>
      <c r="J344" s="21"/>
      <c r="K344" s="21"/>
      <c r="L344" s="18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9.5" customHeight="1">
      <c r="A345" s="6"/>
      <c r="B345" s="5"/>
      <c r="C345" s="17"/>
      <c r="D345" s="18"/>
      <c r="E345" s="18"/>
      <c r="F345" s="19"/>
      <c r="G345" s="19" t="str">
        <f t="shared" si="15"/>
        <v/>
      </c>
      <c r="H345" s="18"/>
      <c r="I345" s="20" t="str">
        <f t="shared" si="16"/>
        <v/>
      </c>
      <c r="J345" s="21"/>
      <c r="K345" s="21"/>
      <c r="L345" s="18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9.5" customHeight="1">
      <c r="A346" s="6"/>
      <c r="B346" s="5"/>
      <c r="C346" s="17"/>
      <c r="D346" s="18"/>
      <c r="E346" s="47"/>
      <c r="F346" s="19"/>
      <c r="G346" s="19" t="str">
        <f t="shared" si="15"/>
        <v/>
      </c>
      <c r="H346" s="18"/>
      <c r="I346" s="20" t="str">
        <f t="shared" si="16"/>
        <v/>
      </c>
      <c r="J346" s="21"/>
      <c r="K346" s="21"/>
      <c r="L346" s="18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9.5" customHeight="1">
      <c r="A347" s="6"/>
      <c r="B347" s="5"/>
      <c r="C347" s="17"/>
      <c r="D347" s="18"/>
      <c r="E347" s="47"/>
      <c r="F347" s="19"/>
      <c r="G347" s="19" t="str">
        <f t="shared" si="15"/>
        <v/>
      </c>
      <c r="H347" s="24"/>
      <c r="I347" s="20" t="str">
        <f t="shared" si="16"/>
        <v/>
      </c>
      <c r="J347" s="21"/>
      <c r="K347" s="21"/>
      <c r="L347" s="18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9.5" customHeight="1">
      <c r="A348" s="6"/>
      <c r="B348" s="5"/>
      <c r="C348" s="17"/>
      <c r="D348" s="18"/>
      <c r="E348" s="47"/>
      <c r="F348" s="19"/>
      <c r="G348" s="19" t="str">
        <f t="shared" si="15"/>
        <v/>
      </c>
      <c r="H348" s="18"/>
      <c r="I348" s="20" t="str">
        <f t="shared" si="16"/>
        <v/>
      </c>
      <c r="J348" s="21"/>
      <c r="K348" s="21"/>
      <c r="L348" s="18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9.5" customHeight="1">
      <c r="A349" s="6"/>
      <c r="B349" s="5"/>
      <c r="C349" s="17"/>
      <c r="D349" s="18"/>
      <c r="E349" s="47"/>
      <c r="F349" s="19"/>
      <c r="G349" s="19" t="str">
        <f t="shared" si="15"/>
        <v/>
      </c>
      <c r="H349" s="18"/>
      <c r="I349" s="20" t="str">
        <f t="shared" si="16"/>
        <v/>
      </c>
      <c r="J349" s="21"/>
      <c r="K349" s="21"/>
      <c r="L349" s="18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9.5" customHeight="1">
      <c r="A350" s="6"/>
      <c r="B350" s="5"/>
      <c r="C350" s="23"/>
      <c r="D350" s="24"/>
      <c r="E350" s="47"/>
      <c r="F350" s="19"/>
      <c r="G350" s="19" t="str">
        <f t="shared" si="15"/>
        <v/>
      </c>
      <c r="H350" s="18"/>
      <c r="I350" s="20" t="str">
        <f t="shared" si="16"/>
        <v/>
      </c>
      <c r="J350" s="21"/>
      <c r="K350" s="21"/>
      <c r="L350" s="18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9.5" customHeight="1">
      <c r="A351" s="6" t="s">
        <v>84</v>
      </c>
      <c r="B351" s="5">
        <f>SUM(F346:F355)</f>
        <v>530</v>
      </c>
      <c r="C351" s="17"/>
      <c r="D351" s="18" t="str">
        <f>IF(菜單→請菜名都修改這個!$G$9="","",菜單→請菜名都修改這個!$G$9)</f>
        <v>番茄蔬菜湯</v>
      </c>
      <c r="E351" s="238" t="s">
        <v>283</v>
      </c>
      <c r="F351" s="239">
        <v>150</v>
      </c>
      <c r="G351" s="19" t="str">
        <f t="shared" si="15"/>
        <v>g</v>
      </c>
      <c r="H351" s="18"/>
      <c r="I351" s="20" t="str">
        <f t="shared" si="16"/>
        <v>蕃茄原料150g</v>
      </c>
      <c r="J351" s="21" t="str">
        <f>$I346&amp;"+"&amp;$I347&amp;"+"&amp;$I348&amp;"+"&amp;$I349&amp;"+"&amp;I350&amp;"+"&amp;I351&amp;"+"&amp;I352&amp;"+"&amp;$I353&amp;"+"&amp;$I354&amp;"+"&amp;$I355</f>
        <v>+++++蕃茄原料150g+高麗菜角200g+洋蔥絲100g+龍骨丁80g+</v>
      </c>
      <c r="K351" s="21" t="s">
        <v>112</v>
      </c>
      <c r="L351" s="18" t="str">
        <f>IF($H348="","",$H348)</f>
        <v/>
      </c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9.5" customHeight="1">
      <c r="A352" s="6"/>
      <c r="B352" s="5"/>
      <c r="C352" s="17"/>
      <c r="D352" s="28"/>
      <c r="E352" s="238" t="s">
        <v>284</v>
      </c>
      <c r="F352" s="239">
        <v>200</v>
      </c>
      <c r="G352" s="19" t="str">
        <f t="shared" si="15"/>
        <v>g</v>
      </c>
      <c r="H352" s="18"/>
      <c r="I352" s="20" t="str">
        <f t="shared" si="16"/>
        <v>高麗菜角200g</v>
      </c>
      <c r="J352" s="21"/>
      <c r="K352" s="21"/>
      <c r="L352" s="18" t="str">
        <f>IF($H349="","",$H349)</f>
        <v/>
      </c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9.5" customHeight="1">
      <c r="A353" s="6"/>
      <c r="B353" s="5"/>
      <c r="C353" s="17"/>
      <c r="D353" s="18"/>
      <c r="E353" s="238" t="s">
        <v>209</v>
      </c>
      <c r="F353" s="239">
        <v>100</v>
      </c>
      <c r="G353" s="19" t="str">
        <f t="shared" si="15"/>
        <v>g</v>
      </c>
      <c r="H353" s="18"/>
      <c r="I353" s="20" t="str">
        <f t="shared" si="16"/>
        <v>洋蔥絲100g</v>
      </c>
      <c r="J353" s="21"/>
      <c r="K353" s="21"/>
      <c r="L353" s="18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9.5" customHeight="1">
      <c r="A354" s="6"/>
      <c r="B354" s="5"/>
      <c r="C354" s="17"/>
      <c r="D354" s="18"/>
      <c r="E354" s="238" t="s">
        <v>285</v>
      </c>
      <c r="F354" s="239">
        <v>80</v>
      </c>
      <c r="G354" s="19" t="str">
        <f t="shared" si="15"/>
        <v>g</v>
      </c>
      <c r="H354" s="24"/>
      <c r="I354" s="20" t="str">
        <f t="shared" si="16"/>
        <v>龍骨丁80g</v>
      </c>
      <c r="J354" s="21"/>
      <c r="K354" s="21"/>
      <c r="L354" s="18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9.5" customHeight="1">
      <c r="A355" s="6"/>
      <c r="B355" s="5"/>
      <c r="C355" s="17"/>
      <c r="D355" s="91"/>
      <c r="E355" s="95"/>
      <c r="F355" s="96"/>
      <c r="G355" s="240" t="str">
        <f t="shared" si="15"/>
        <v/>
      </c>
      <c r="H355" s="242"/>
      <c r="I355" s="100" t="str">
        <f t="shared" si="16"/>
        <v/>
      </c>
      <c r="J355" s="21"/>
      <c r="K355" s="21"/>
      <c r="L355" s="18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9.5" customHeight="1">
      <c r="A356" s="6"/>
      <c r="B356" s="5"/>
      <c r="C356" s="17"/>
      <c r="D356" s="91"/>
      <c r="E356" s="95"/>
      <c r="F356" s="96"/>
      <c r="G356" s="240" t="str">
        <f t="shared" si="15"/>
        <v/>
      </c>
      <c r="H356" s="242"/>
      <c r="I356" s="100" t="str">
        <f t="shared" si="16"/>
        <v/>
      </c>
      <c r="J356" s="21"/>
      <c r="K356" s="21"/>
      <c r="L356" s="18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9.5" customHeight="1">
      <c r="A357" s="6"/>
      <c r="B357" s="5"/>
      <c r="C357" s="17"/>
      <c r="D357" s="91"/>
      <c r="E357" s="103"/>
      <c r="F357" s="96"/>
      <c r="G357" s="240" t="str">
        <f t="shared" si="15"/>
        <v/>
      </c>
      <c r="H357" s="242"/>
      <c r="I357" s="100" t="str">
        <f t="shared" si="16"/>
        <v/>
      </c>
      <c r="J357" s="21"/>
      <c r="K357" s="21"/>
      <c r="L357" s="18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9.5" customHeight="1">
      <c r="A358" s="6"/>
      <c r="B358" s="5"/>
      <c r="C358" s="17"/>
      <c r="D358" s="91"/>
      <c r="E358" s="103"/>
      <c r="F358" s="96"/>
      <c r="G358" s="240" t="str">
        <f t="shared" si="15"/>
        <v/>
      </c>
      <c r="H358" s="242"/>
      <c r="I358" s="100" t="str">
        <f t="shared" si="16"/>
        <v/>
      </c>
      <c r="J358" s="21"/>
      <c r="K358" s="21"/>
      <c r="L358" s="18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9.5" customHeight="1">
      <c r="A359" s="6"/>
      <c r="B359" s="5"/>
      <c r="C359" s="17"/>
      <c r="D359" s="18"/>
      <c r="E359" s="102"/>
      <c r="F359" s="42"/>
      <c r="G359" s="240" t="str">
        <f t="shared" si="15"/>
        <v/>
      </c>
      <c r="H359" s="243"/>
      <c r="I359" s="20" t="str">
        <f t="shared" si="16"/>
        <v/>
      </c>
      <c r="J359" s="21"/>
      <c r="K359" s="21"/>
      <c r="L359" s="18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9.5" customHeight="1" thickBot="1">
      <c r="A360" s="6"/>
      <c r="B360" s="5"/>
      <c r="C360" s="31"/>
      <c r="D360" s="32"/>
      <c r="E360" s="21"/>
      <c r="F360" s="27"/>
      <c r="G360" s="19" t="str">
        <f t="shared" si="15"/>
        <v/>
      </c>
      <c r="H360" s="18"/>
      <c r="I360" s="20" t="str">
        <f t="shared" si="16"/>
        <v/>
      </c>
      <c r="J360" s="21"/>
      <c r="K360" s="21"/>
      <c r="L360" s="18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9.5" customHeight="1">
      <c r="A361" s="6" t="s">
        <v>18</v>
      </c>
      <c r="B361" s="5"/>
      <c r="C361" s="38" t="str">
        <f>IF($D361="","",$C$311)</f>
        <v/>
      </c>
      <c r="D361" s="35" t="str">
        <f>IF(菜單→請菜名都修改這個!$H$9="","",菜單→請菜名都修改這個!$H$9)</f>
        <v/>
      </c>
      <c r="E361" s="21"/>
      <c r="F361" s="27"/>
      <c r="G361" s="19" t="str">
        <f t="shared" si="15"/>
        <v/>
      </c>
      <c r="H361" s="18"/>
      <c r="I361" s="20" t="str">
        <f t="shared" si="16"/>
        <v/>
      </c>
      <c r="J361" s="21" t="str">
        <f>$I356</f>
        <v/>
      </c>
      <c r="K361" s="21" t="s">
        <v>85</v>
      </c>
      <c r="L361" s="18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9.5" customHeight="1">
      <c r="A362" s="6" t="s">
        <v>3</v>
      </c>
      <c r="B362" s="5">
        <f>SUM(F357:F365)</f>
        <v>80</v>
      </c>
      <c r="C362" s="17">
        <f>IF($D362="","",菜單→請菜名都修改這個!$A$10)</f>
        <v>45272</v>
      </c>
      <c r="D362" s="18" t="str">
        <f>IF(菜單→請菜名都修改這個!$C$10="","",菜單→請菜名都修改這個!$C$10)</f>
        <v>有機白米飯</v>
      </c>
      <c r="E362" s="238" t="s">
        <v>267</v>
      </c>
      <c r="F362" s="239">
        <v>65</v>
      </c>
      <c r="G362" s="19" t="str">
        <f t="shared" si="15"/>
        <v>g</v>
      </c>
      <c r="H362" s="18"/>
      <c r="I362" s="20" t="str">
        <f t="shared" si="16"/>
        <v>白米65g</v>
      </c>
      <c r="J362" s="21" t="str">
        <f>$I357&amp;"+"&amp;$I358&amp;"+"&amp;$I359&amp;"+"&amp;$I360&amp;"+"&amp;I361&amp;"+"&amp;I362&amp;"+"&amp;$I363&amp;"+"&amp;$I364&amp;"+"&amp;$I365</f>
        <v>+++++白米65g+糙米10g+紫米5g+</v>
      </c>
      <c r="K362" s="21" t="s">
        <v>113</v>
      </c>
      <c r="L362" s="18" t="str">
        <f>IF($H359="","",$H359)</f>
        <v/>
      </c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9.5" customHeight="1">
      <c r="A363" s="6"/>
      <c r="B363" s="5"/>
      <c r="C363" s="17"/>
      <c r="D363" s="18"/>
      <c r="E363" s="238" t="s">
        <v>268</v>
      </c>
      <c r="F363" s="239">
        <v>10</v>
      </c>
      <c r="G363" s="19" t="str">
        <f t="shared" si="15"/>
        <v>g</v>
      </c>
      <c r="H363" s="18"/>
      <c r="I363" s="20" t="str">
        <f t="shared" si="16"/>
        <v>糙米10g</v>
      </c>
      <c r="J363" s="21"/>
      <c r="K363" s="21"/>
      <c r="L363" s="18" t="str">
        <f>IF($H360="","",$H360)</f>
        <v/>
      </c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9.5" customHeight="1">
      <c r="A364" s="6"/>
      <c r="B364" s="5"/>
      <c r="C364" s="17"/>
      <c r="D364" s="18"/>
      <c r="E364" s="238" t="s">
        <v>308</v>
      </c>
      <c r="F364" s="239">
        <v>5</v>
      </c>
      <c r="G364" s="19" t="str">
        <f t="shared" si="15"/>
        <v>g</v>
      </c>
      <c r="H364" s="18"/>
      <c r="I364" s="20" t="str">
        <f t="shared" si="16"/>
        <v>紫米5g</v>
      </c>
      <c r="J364" s="21"/>
      <c r="K364" s="21"/>
      <c r="L364" s="18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9.5" customHeight="1">
      <c r="A365" s="6"/>
      <c r="B365" s="5"/>
      <c r="C365" s="17"/>
      <c r="D365" s="18"/>
      <c r="E365" s="24"/>
      <c r="F365" s="25"/>
      <c r="G365" s="19" t="str">
        <f t="shared" si="15"/>
        <v/>
      </c>
      <c r="H365" s="18"/>
      <c r="I365" s="20" t="str">
        <f t="shared" si="16"/>
        <v/>
      </c>
      <c r="J365" s="21"/>
      <c r="K365" s="21"/>
      <c r="L365" s="18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9.5" customHeight="1">
      <c r="A366" s="6"/>
      <c r="B366" s="5"/>
      <c r="C366" s="17"/>
      <c r="D366" s="18"/>
      <c r="E366" s="47"/>
      <c r="F366" s="19"/>
      <c r="G366" s="19" t="str">
        <f t="shared" si="15"/>
        <v/>
      </c>
      <c r="H366" s="18"/>
      <c r="I366" s="20" t="str">
        <f t="shared" si="16"/>
        <v/>
      </c>
      <c r="J366" s="21"/>
      <c r="K366" s="21"/>
      <c r="L366" s="18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9.5" customHeight="1">
      <c r="A367" s="6"/>
      <c r="B367" s="5"/>
      <c r="C367" s="17"/>
      <c r="D367" s="18"/>
      <c r="E367" s="46"/>
      <c r="F367" s="19"/>
      <c r="G367" s="19" t="str">
        <f t="shared" si="15"/>
        <v/>
      </c>
      <c r="H367" s="24"/>
      <c r="I367" s="20" t="str">
        <f t="shared" si="16"/>
        <v/>
      </c>
      <c r="J367" s="21"/>
      <c r="K367" s="21"/>
      <c r="L367" s="18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9.5" customHeight="1">
      <c r="A368" s="6"/>
      <c r="B368" s="5"/>
      <c r="C368" s="17"/>
      <c r="D368" s="18"/>
      <c r="E368" s="46"/>
      <c r="F368" s="19"/>
      <c r="G368" s="19" t="str">
        <f t="shared" si="15"/>
        <v/>
      </c>
      <c r="H368" s="18"/>
      <c r="I368" s="20" t="str">
        <f t="shared" si="16"/>
        <v/>
      </c>
      <c r="J368" s="21"/>
      <c r="K368" s="21"/>
      <c r="L368" s="18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6.5" customHeight="1">
      <c r="A369" s="6"/>
      <c r="B369" s="5"/>
      <c r="C369" s="17"/>
      <c r="D369" s="18"/>
      <c r="E369" s="46"/>
      <c r="F369" s="19"/>
      <c r="G369" s="19" t="str">
        <f t="shared" si="15"/>
        <v/>
      </c>
      <c r="H369" s="18"/>
      <c r="I369" s="20" t="str">
        <f t="shared" si="16"/>
        <v/>
      </c>
      <c r="J369" s="21"/>
      <c r="K369" s="21"/>
      <c r="L369" s="18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9.5" customHeight="1">
      <c r="A370" s="6"/>
      <c r="B370" s="5"/>
      <c r="C370" s="17"/>
      <c r="D370" s="18"/>
      <c r="E370" s="18"/>
      <c r="F370" s="19"/>
      <c r="G370" s="19" t="str">
        <f t="shared" si="15"/>
        <v/>
      </c>
      <c r="H370" s="18"/>
      <c r="I370" s="20" t="str">
        <f t="shared" si="16"/>
        <v/>
      </c>
      <c r="J370" s="21"/>
      <c r="K370" s="21"/>
      <c r="L370" s="18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9.5" customHeight="1">
      <c r="A371" s="6"/>
      <c r="B371" s="5"/>
      <c r="C371" s="23"/>
      <c r="D371" s="24"/>
      <c r="E371" s="18"/>
      <c r="F371" s="19"/>
      <c r="G371" s="19" t="str">
        <f t="shared" si="15"/>
        <v/>
      </c>
      <c r="H371" s="18"/>
      <c r="I371" s="20" t="str">
        <f t="shared" si="16"/>
        <v/>
      </c>
      <c r="J371" s="21"/>
      <c r="K371" s="21"/>
      <c r="L371" s="18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9.5" customHeight="1">
      <c r="A372" s="6" t="s">
        <v>4</v>
      </c>
      <c r="B372" s="5">
        <f>SUM(F367:F376)</f>
        <v>95</v>
      </c>
      <c r="C372" s="26">
        <f>$C362</f>
        <v>45272</v>
      </c>
      <c r="D372" s="18" t="str">
        <f>IF(菜單→請菜名都修改這個!$D$10="","",菜單→請菜名都修改這個!$D$10)</f>
        <v>柴魚照燒魚丁</v>
      </c>
      <c r="E372" s="238" t="s">
        <v>287</v>
      </c>
      <c r="F372" s="239">
        <v>70</v>
      </c>
      <c r="G372" s="19" t="str">
        <f t="shared" si="15"/>
        <v>g</v>
      </c>
      <c r="H372" s="18"/>
      <c r="I372" s="20" t="str">
        <f t="shared" si="16"/>
        <v>水鯊魚丁70g</v>
      </c>
      <c r="J372" s="21" t="str">
        <f>$I366&amp;"+"&amp;$I367&amp;"+"&amp;$I368&amp;"+"&amp;$I369&amp;"+"&amp;I370&amp;"+"&amp;I371&amp;"+"&amp;I372&amp;"+"&amp;$I373&amp;"+"&amp;$I374&amp;"+"&amp;$I375</f>
        <v>++++++水鯊魚丁70g+洋蔥角5g+非基改板豆腐小丁20g+柴魚片</v>
      </c>
      <c r="K372" s="21" t="s">
        <v>114</v>
      </c>
      <c r="L372" s="18" t="str">
        <f>IF($H368="","",$H368)</f>
        <v/>
      </c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9.5" customHeight="1">
      <c r="A373" s="6"/>
      <c r="B373" s="5"/>
      <c r="C373" s="17"/>
      <c r="D373" s="28"/>
      <c r="E373" s="238" t="s">
        <v>272</v>
      </c>
      <c r="F373" s="239">
        <v>5</v>
      </c>
      <c r="G373" s="19" t="str">
        <f t="shared" si="15"/>
        <v>g</v>
      </c>
      <c r="H373" s="18"/>
      <c r="I373" s="20" t="str">
        <f t="shared" si="16"/>
        <v>洋蔥角5g</v>
      </c>
      <c r="J373" s="21"/>
      <c r="K373" s="21"/>
      <c r="L373" s="18" t="str">
        <f>IF($H369="","",$H369)</f>
        <v/>
      </c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9.5" customHeight="1">
      <c r="A374" s="6"/>
      <c r="B374" s="5"/>
      <c r="C374" s="17"/>
      <c r="D374" s="18"/>
      <c r="E374" s="103" t="s">
        <v>288</v>
      </c>
      <c r="F374" s="239">
        <v>20</v>
      </c>
      <c r="G374" s="19" t="str">
        <f t="shared" si="15"/>
        <v>g</v>
      </c>
      <c r="H374" s="18"/>
      <c r="I374" s="20" t="str">
        <f t="shared" si="16"/>
        <v>非基改板豆腐小丁20g</v>
      </c>
      <c r="J374" s="21"/>
      <c r="K374" s="21"/>
      <c r="L374" s="18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9.5" customHeight="1">
      <c r="A375" s="6"/>
      <c r="B375" s="5"/>
      <c r="C375" s="17"/>
      <c r="D375" s="18"/>
      <c r="E375" s="238" t="s">
        <v>377</v>
      </c>
      <c r="F375" s="239"/>
      <c r="G375" s="19" t="str">
        <f t="shared" si="15"/>
        <v/>
      </c>
      <c r="H375" s="18"/>
      <c r="I375" s="20" t="str">
        <f t="shared" si="16"/>
        <v>柴魚片</v>
      </c>
      <c r="J375" s="21"/>
      <c r="K375" s="21"/>
      <c r="L375" s="18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9.5" customHeight="1">
      <c r="A376" s="6"/>
      <c r="B376" s="5"/>
      <c r="C376" s="17"/>
      <c r="D376" s="18"/>
      <c r="E376" s="46"/>
      <c r="F376" s="19"/>
      <c r="G376" s="19" t="str">
        <f t="shared" si="15"/>
        <v/>
      </c>
      <c r="H376" s="18"/>
      <c r="I376" s="20" t="str">
        <f t="shared" si="16"/>
        <v/>
      </c>
      <c r="J376" s="21"/>
      <c r="K376" s="21"/>
      <c r="L376" s="18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9.5" customHeight="1">
      <c r="A377" s="6"/>
      <c r="B377" s="5"/>
      <c r="C377" s="17"/>
      <c r="D377" s="18"/>
      <c r="E377" s="46"/>
      <c r="F377" s="19"/>
      <c r="G377" s="19" t="str">
        <f t="shared" si="15"/>
        <v/>
      </c>
      <c r="H377" s="24"/>
      <c r="I377" s="20" t="str">
        <f t="shared" si="16"/>
        <v/>
      </c>
      <c r="J377" s="21"/>
      <c r="K377" s="21"/>
      <c r="L377" s="18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9.5" customHeight="1">
      <c r="A378" s="6"/>
      <c r="B378" s="5"/>
      <c r="C378" s="17"/>
      <c r="D378" s="18"/>
      <c r="E378" s="46"/>
      <c r="F378" s="19"/>
      <c r="G378" s="19" t="str">
        <f t="shared" si="15"/>
        <v/>
      </c>
      <c r="H378" s="18"/>
      <c r="I378" s="20" t="str">
        <f t="shared" si="16"/>
        <v/>
      </c>
      <c r="J378" s="21"/>
      <c r="K378" s="21"/>
      <c r="L378" s="18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9.5" customHeight="1">
      <c r="A379" s="6"/>
      <c r="B379" s="5"/>
      <c r="C379" s="17"/>
      <c r="D379" s="18"/>
      <c r="E379" s="46"/>
      <c r="F379" s="19"/>
      <c r="G379" s="19" t="str">
        <f t="shared" si="15"/>
        <v/>
      </c>
      <c r="H379" s="18"/>
      <c r="I379" s="20" t="str">
        <f t="shared" si="16"/>
        <v/>
      </c>
      <c r="J379" s="21"/>
      <c r="K379" s="21"/>
      <c r="L379" s="18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9.5" customHeight="1">
      <c r="A380" s="6"/>
      <c r="B380" s="5"/>
      <c r="C380" s="17"/>
      <c r="D380" s="18"/>
      <c r="E380" s="49"/>
      <c r="F380" s="19"/>
      <c r="G380" s="19" t="str">
        <f t="shared" si="15"/>
        <v/>
      </c>
      <c r="H380" s="18"/>
      <c r="I380" s="20" t="str">
        <f t="shared" si="16"/>
        <v/>
      </c>
      <c r="J380" s="21"/>
      <c r="K380" s="21"/>
      <c r="L380" s="18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9.5" customHeight="1">
      <c r="A381" s="6"/>
      <c r="B381" s="5"/>
      <c r="C381" s="23"/>
      <c r="D381" s="24"/>
      <c r="E381" s="17"/>
      <c r="F381" s="19"/>
      <c r="G381" s="19" t="str">
        <f t="shared" si="15"/>
        <v/>
      </c>
      <c r="H381" s="18"/>
      <c r="I381" s="20" t="str">
        <f t="shared" si="16"/>
        <v/>
      </c>
      <c r="J381" s="21"/>
      <c r="K381" s="21"/>
      <c r="L381" s="18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9.5" customHeight="1">
      <c r="A382" s="6" t="s">
        <v>5</v>
      </c>
      <c r="B382" s="5">
        <f>SUM(F382:F385)</f>
        <v>68</v>
      </c>
      <c r="C382" s="17"/>
      <c r="D382" s="18" t="str">
        <f>IF(菜單→請菜名都修改這個!$E$10="","",菜單→請菜名都修改這個!$E$10)</f>
        <v>開陽白菜</v>
      </c>
      <c r="E382" s="238" t="s">
        <v>271</v>
      </c>
      <c r="F382" s="239">
        <v>62</v>
      </c>
      <c r="G382" s="19" t="str">
        <f t="shared" si="15"/>
        <v>g</v>
      </c>
      <c r="H382" s="18"/>
      <c r="I382" s="20" t="str">
        <f t="shared" si="16"/>
        <v>大白菜角62g</v>
      </c>
      <c r="J382" s="21" t="str">
        <f>$I376&amp;"+"&amp;$I377&amp;"+"&amp;$I378&amp;"+"&amp;$I379&amp;"+"&amp;I380&amp;"+"&amp;I381&amp;"+"&amp;I382&amp;"+"&amp;$I383&amp;"+"&amp;$I384&amp;"+"&amp;$I385</f>
        <v>++++++大白菜角62g+木耳片3g+紅蘿蔔片3g+蝦米</v>
      </c>
      <c r="K382" s="21" t="s">
        <v>115</v>
      </c>
      <c r="L382" s="18" t="str">
        <f>IF($H378="","",$H378)</f>
        <v/>
      </c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9.5" customHeight="1">
      <c r="A383" s="6"/>
      <c r="B383" s="5"/>
      <c r="C383" s="17"/>
      <c r="D383" s="28"/>
      <c r="E383" s="103" t="s">
        <v>304</v>
      </c>
      <c r="F383" s="239">
        <v>3</v>
      </c>
      <c r="G383" s="19" t="str">
        <f t="shared" si="15"/>
        <v>g</v>
      </c>
      <c r="H383" s="18"/>
      <c r="I383" s="20" t="str">
        <f t="shared" si="16"/>
        <v>木耳片3g</v>
      </c>
      <c r="J383" s="21"/>
      <c r="K383" s="21"/>
      <c r="L383" s="18" t="str">
        <f>IF($H379="","",$H379)</f>
        <v/>
      </c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9.5" customHeight="1">
      <c r="A384" s="6"/>
      <c r="B384" s="5"/>
      <c r="C384" s="17"/>
      <c r="D384" s="18"/>
      <c r="E384" s="103" t="s">
        <v>305</v>
      </c>
      <c r="F384" s="239">
        <v>3</v>
      </c>
      <c r="G384" s="19" t="str">
        <f t="shared" si="15"/>
        <v>g</v>
      </c>
      <c r="H384" s="18"/>
      <c r="I384" s="20" t="str">
        <f t="shared" si="16"/>
        <v>紅蘿蔔片3g</v>
      </c>
      <c r="J384" s="21"/>
      <c r="K384" s="21"/>
      <c r="L384" s="18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9.5" customHeight="1">
      <c r="A385" s="6"/>
      <c r="B385" s="5"/>
      <c r="C385" s="17"/>
      <c r="D385" s="18"/>
      <c r="E385" s="273" t="s">
        <v>336</v>
      </c>
      <c r="F385" s="239"/>
      <c r="G385" s="19" t="str">
        <f t="shared" si="15"/>
        <v/>
      </c>
      <c r="H385" s="18"/>
      <c r="I385" s="20" t="str">
        <f t="shared" si="16"/>
        <v>蝦米</v>
      </c>
      <c r="J385" s="21"/>
      <c r="K385" s="21"/>
      <c r="L385" s="18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9.5" customHeight="1">
      <c r="A386" s="6"/>
      <c r="B386" s="5"/>
      <c r="C386" s="17"/>
      <c r="D386" s="18"/>
      <c r="E386" s="47"/>
      <c r="F386" s="19"/>
      <c r="G386" s="19" t="str">
        <f t="shared" ref="G386:G449" si="17">IF($F386="","","g")</f>
        <v/>
      </c>
      <c r="H386" s="18"/>
      <c r="I386" s="20" t="str">
        <f t="shared" si="16"/>
        <v/>
      </c>
      <c r="J386" s="21"/>
      <c r="K386" s="21"/>
      <c r="L386" s="18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9.5" customHeight="1">
      <c r="A387" s="6"/>
      <c r="B387" s="5"/>
      <c r="C387" s="17"/>
      <c r="D387" s="18"/>
      <c r="E387" s="18"/>
      <c r="F387" s="19"/>
      <c r="G387" s="19" t="str">
        <f t="shared" si="17"/>
        <v/>
      </c>
      <c r="H387" s="24"/>
      <c r="I387" s="20" t="str">
        <f t="shared" si="16"/>
        <v/>
      </c>
      <c r="J387" s="21"/>
      <c r="K387" s="21"/>
      <c r="L387" s="18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9.5" customHeight="1">
      <c r="A388" s="6"/>
      <c r="B388" s="5"/>
      <c r="C388" s="17"/>
      <c r="D388" s="18"/>
      <c r="E388" s="18"/>
      <c r="F388" s="19"/>
      <c r="G388" s="19" t="str">
        <f t="shared" si="17"/>
        <v/>
      </c>
      <c r="H388" s="18"/>
      <c r="I388" s="20" t="str">
        <f t="shared" si="16"/>
        <v/>
      </c>
      <c r="J388" s="21"/>
      <c r="K388" s="21"/>
      <c r="L388" s="18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9.5" customHeight="1">
      <c r="A389" s="6"/>
      <c r="B389" s="5"/>
      <c r="C389" s="17"/>
      <c r="D389" s="18"/>
      <c r="E389" s="18"/>
      <c r="F389" s="19"/>
      <c r="G389" s="19" t="str">
        <f t="shared" si="17"/>
        <v/>
      </c>
      <c r="H389" s="18"/>
      <c r="I389" s="20" t="str">
        <f t="shared" si="16"/>
        <v/>
      </c>
      <c r="J389" s="21"/>
      <c r="K389" s="21"/>
      <c r="L389" s="18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9.5" customHeight="1">
      <c r="A390" s="6"/>
      <c r="B390" s="5"/>
      <c r="C390" s="17"/>
      <c r="D390" s="18"/>
      <c r="E390" s="18"/>
      <c r="F390" s="19"/>
      <c r="G390" s="19" t="str">
        <f t="shared" si="17"/>
        <v/>
      </c>
      <c r="H390" s="18"/>
      <c r="I390" s="20" t="str">
        <f t="shared" si="16"/>
        <v/>
      </c>
      <c r="J390" s="21"/>
      <c r="K390" s="21"/>
      <c r="L390" s="18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9.5" customHeight="1">
      <c r="A391" s="6"/>
      <c r="B391" s="5"/>
      <c r="C391" s="23"/>
      <c r="D391" s="24"/>
      <c r="E391" s="18"/>
      <c r="F391" s="19"/>
      <c r="G391" s="19" t="str">
        <f t="shared" si="17"/>
        <v/>
      </c>
      <c r="H391" s="18"/>
      <c r="I391" s="20" t="str">
        <f t="shared" si="16"/>
        <v/>
      </c>
      <c r="J391" s="21"/>
      <c r="K391" s="21"/>
      <c r="L391" s="18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9.5" customHeight="1">
      <c r="A392" s="6" t="s">
        <v>6</v>
      </c>
      <c r="B392" s="5">
        <f>SUM(F386:F395)</f>
        <v>80</v>
      </c>
      <c r="C392" s="17"/>
      <c r="D392" s="18" t="str">
        <f>IF(菜單→請菜名都修改這個!$F$10="","",菜單→請菜名都修改這個!$F$10)</f>
        <v>有機荷葉白菜</v>
      </c>
      <c r="E392" s="46" t="s">
        <v>174</v>
      </c>
      <c r="F392" s="19">
        <v>80</v>
      </c>
      <c r="G392" s="19" t="str">
        <f t="shared" si="17"/>
        <v>g</v>
      </c>
      <c r="H392" s="18"/>
      <c r="I392" s="20" t="str">
        <f t="shared" si="16"/>
        <v>時蔬80g</v>
      </c>
      <c r="J392" s="21" t="str">
        <f>$I386&amp;"+"&amp;$I387&amp;"+"&amp;$I388&amp;"+"&amp;$I389&amp;"+"&amp;I390&amp;"+"&amp;I391&amp;"+"&amp;I392&amp;"+"&amp;$I393&amp;"+"&amp;$I394&amp;"+"&amp;$I395</f>
        <v>++++++時蔬80g+++</v>
      </c>
      <c r="K392" s="21" t="s">
        <v>116</v>
      </c>
      <c r="L392" s="18" t="str">
        <f>IF($H388="","",$H388)</f>
        <v/>
      </c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9.5" customHeight="1">
      <c r="A393" s="6"/>
      <c r="B393" s="5"/>
      <c r="C393" s="17"/>
      <c r="D393" s="28"/>
      <c r="E393" s="18"/>
      <c r="F393" s="19"/>
      <c r="G393" s="19" t="str">
        <f t="shared" si="17"/>
        <v/>
      </c>
      <c r="H393" s="18"/>
      <c r="I393" s="20" t="str">
        <f t="shared" si="16"/>
        <v/>
      </c>
      <c r="J393" s="21"/>
      <c r="K393" s="21"/>
      <c r="L393" s="18" t="str">
        <f>IF($H389="","",$H389)</f>
        <v/>
      </c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9.5" customHeight="1">
      <c r="A394" s="6"/>
      <c r="B394" s="5"/>
      <c r="C394" s="17"/>
      <c r="D394" s="18"/>
      <c r="E394" s="18"/>
      <c r="F394" s="19"/>
      <c r="G394" s="19" t="str">
        <f t="shared" si="17"/>
        <v/>
      </c>
      <c r="H394" s="18"/>
      <c r="I394" s="20" t="str">
        <f t="shared" si="16"/>
        <v/>
      </c>
      <c r="J394" s="21"/>
      <c r="K394" s="21"/>
      <c r="L394" s="18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9.5" customHeight="1">
      <c r="A395" s="6"/>
      <c r="B395" s="5"/>
      <c r="C395" s="17"/>
      <c r="D395" s="18"/>
      <c r="E395" s="24"/>
      <c r="F395" s="25"/>
      <c r="G395" s="19" t="str">
        <f t="shared" si="17"/>
        <v/>
      </c>
      <c r="H395" s="18"/>
      <c r="I395" s="20" t="str">
        <f t="shared" si="16"/>
        <v/>
      </c>
      <c r="J395" s="21"/>
      <c r="K395" s="21"/>
      <c r="L395" s="18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9.5" customHeight="1">
      <c r="A396" s="6"/>
      <c r="B396" s="5"/>
      <c r="C396" s="17"/>
      <c r="D396" s="18"/>
      <c r="E396" s="39"/>
      <c r="F396" s="19"/>
      <c r="G396" s="19" t="str">
        <f t="shared" si="17"/>
        <v/>
      </c>
      <c r="H396" s="18"/>
      <c r="I396" s="20" t="str">
        <f t="shared" si="16"/>
        <v/>
      </c>
      <c r="J396" s="21"/>
      <c r="K396" s="21"/>
      <c r="L396" s="18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9.5" customHeight="1">
      <c r="A397" s="6"/>
      <c r="B397" s="5"/>
      <c r="C397" s="17"/>
      <c r="D397" s="18"/>
      <c r="E397" s="39"/>
      <c r="F397" s="19"/>
      <c r="G397" s="19" t="str">
        <f t="shared" si="17"/>
        <v/>
      </c>
      <c r="H397" s="24"/>
      <c r="I397" s="20" t="str">
        <f t="shared" si="16"/>
        <v/>
      </c>
      <c r="J397" s="21"/>
      <c r="K397" s="21"/>
      <c r="L397" s="18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9.5" customHeight="1">
      <c r="A398" s="6"/>
      <c r="B398" s="5"/>
      <c r="C398" s="17"/>
      <c r="D398" s="18"/>
      <c r="E398" s="46"/>
      <c r="F398" s="19"/>
      <c r="G398" s="19" t="str">
        <f t="shared" si="17"/>
        <v/>
      </c>
      <c r="H398" s="18"/>
      <c r="I398" s="20" t="str">
        <f t="shared" si="16"/>
        <v/>
      </c>
      <c r="J398" s="21"/>
      <c r="K398" s="21"/>
      <c r="L398" s="18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9.5" customHeight="1">
      <c r="A399" s="6"/>
      <c r="B399" s="5"/>
      <c r="C399" s="17"/>
      <c r="D399" s="18"/>
      <c r="E399" s="46"/>
      <c r="F399" s="19"/>
      <c r="G399" s="19" t="str">
        <f t="shared" si="17"/>
        <v/>
      </c>
      <c r="H399" s="18"/>
      <c r="I399" s="20" t="str">
        <f t="shared" si="16"/>
        <v/>
      </c>
      <c r="J399" s="21"/>
      <c r="K399" s="21"/>
      <c r="L399" s="18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9.5" customHeight="1">
      <c r="A400" s="6"/>
      <c r="B400" s="5"/>
      <c r="C400" s="17"/>
      <c r="D400" s="18"/>
      <c r="E400" s="18"/>
      <c r="F400" s="19"/>
      <c r="G400" s="19" t="str">
        <f t="shared" si="17"/>
        <v/>
      </c>
      <c r="H400" s="18"/>
      <c r="I400" s="20" t="str">
        <f t="shared" si="16"/>
        <v/>
      </c>
      <c r="J400" s="21"/>
      <c r="K400" s="21"/>
      <c r="L400" s="18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9.5" customHeight="1">
      <c r="A401" s="6"/>
      <c r="B401" s="5"/>
      <c r="C401" s="23"/>
      <c r="D401" s="24"/>
      <c r="E401" s="18"/>
      <c r="F401" s="19"/>
      <c r="G401" s="19" t="str">
        <f t="shared" si="17"/>
        <v/>
      </c>
      <c r="H401" s="18"/>
      <c r="I401" s="20" t="str">
        <f t="shared" si="16"/>
        <v/>
      </c>
      <c r="J401" s="21"/>
      <c r="K401" s="21"/>
      <c r="L401" s="18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9.5" customHeight="1">
      <c r="A402" s="6" t="s">
        <v>84</v>
      </c>
      <c r="B402" s="5">
        <f>SUM(F396:F405)</f>
        <v>200</v>
      </c>
      <c r="C402" s="17"/>
      <c r="D402" s="18" t="str">
        <f>IF(菜單→請菜名都修改這個!$G$10="","",菜單→請菜名都修改這個!$G$10)</f>
        <v>綠豆薏仁湯</v>
      </c>
      <c r="E402" s="238" t="s">
        <v>292</v>
      </c>
      <c r="F402" s="239">
        <v>100</v>
      </c>
      <c r="G402" s="19" t="str">
        <f t="shared" si="17"/>
        <v>g</v>
      </c>
      <c r="H402" s="18"/>
      <c r="I402" s="20" t="str">
        <f t="shared" si="16"/>
        <v>綠豆100g</v>
      </c>
      <c r="J402" s="21" t="str">
        <f>$I396&amp;"+"&amp;$I397&amp;"+"&amp;$I398&amp;"+"&amp;$I399&amp;"+"&amp;I400&amp;"+"&amp;I401&amp;"+"&amp;I402&amp;"+"&amp;$I403&amp;"+"&amp;$I404&amp;"+"&amp;$I405</f>
        <v>++++++綠豆100g+洋薏仁100g++</v>
      </c>
      <c r="K402" s="21" t="s">
        <v>117</v>
      </c>
      <c r="L402" s="18" t="str">
        <f>IF($H398="","",$H398)</f>
        <v/>
      </c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9.5" customHeight="1">
      <c r="A403" s="6"/>
      <c r="B403" s="5"/>
      <c r="C403" s="17"/>
      <c r="D403" s="28"/>
      <c r="E403" s="238" t="s">
        <v>269</v>
      </c>
      <c r="F403" s="239">
        <v>100</v>
      </c>
      <c r="G403" s="19" t="str">
        <f t="shared" si="17"/>
        <v>g</v>
      </c>
      <c r="H403" s="18"/>
      <c r="I403" s="20" t="str">
        <f t="shared" si="16"/>
        <v>洋薏仁100g</v>
      </c>
      <c r="J403" s="21"/>
      <c r="K403" s="21"/>
      <c r="L403" s="18" t="str">
        <f>IF($H399="","",$H399)</f>
        <v/>
      </c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9.5" customHeight="1">
      <c r="A404" s="6"/>
      <c r="B404" s="5"/>
      <c r="C404" s="17"/>
      <c r="D404" s="18"/>
      <c r="E404" s="265"/>
      <c r="F404" s="239"/>
      <c r="G404" s="19" t="str">
        <f t="shared" si="17"/>
        <v/>
      </c>
      <c r="H404" s="24"/>
      <c r="I404" s="20" t="str">
        <f t="shared" si="16"/>
        <v/>
      </c>
      <c r="J404" s="21"/>
      <c r="K404" s="21"/>
      <c r="L404" s="18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9.5" customHeight="1">
      <c r="A405" s="6"/>
      <c r="B405" s="5"/>
      <c r="C405" s="17"/>
      <c r="D405" s="91"/>
      <c r="E405" s="238"/>
      <c r="F405" s="239"/>
      <c r="G405" s="19" t="str">
        <f t="shared" si="17"/>
        <v/>
      </c>
      <c r="H405" s="95"/>
      <c r="I405" s="100" t="str">
        <f t="shared" si="16"/>
        <v/>
      </c>
      <c r="J405" s="21"/>
      <c r="K405" s="21"/>
      <c r="L405" s="18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9.5" customHeight="1">
      <c r="A406" s="6"/>
      <c r="B406" s="5"/>
      <c r="C406" s="17"/>
      <c r="D406" s="91"/>
      <c r="E406" s="238"/>
      <c r="F406" s="239"/>
      <c r="G406" s="19" t="str">
        <f t="shared" si="17"/>
        <v/>
      </c>
      <c r="H406" s="95"/>
      <c r="I406" s="100" t="str">
        <f t="shared" si="16"/>
        <v/>
      </c>
      <c r="J406" s="21"/>
      <c r="K406" s="21"/>
      <c r="L406" s="18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9.5" customHeight="1">
      <c r="A407" s="6"/>
      <c r="B407" s="5"/>
      <c r="C407" s="17"/>
      <c r="D407" s="91"/>
      <c r="E407" s="101"/>
      <c r="F407" s="96"/>
      <c r="G407" s="19" t="str">
        <f t="shared" si="17"/>
        <v/>
      </c>
      <c r="H407" s="95"/>
      <c r="I407" s="100" t="str">
        <f t="shared" si="16"/>
        <v/>
      </c>
      <c r="J407" s="21"/>
      <c r="K407" s="21"/>
      <c r="L407" s="18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9.5" customHeight="1">
      <c r="A408" s="6"/>
      <c r="B408" s="5"/>
      <c r="C408" s="17"/>
      <c r="D408" s="91"/>
      <c r="E408" s="101"/>
      <c r="F408" s="96"/>
      <c r="G408" s="19" t="str">
        <f t="shared" si="17"/>
        <v/>
      </c>
      <c r="H408" s="95"/>
      <c r="I408" s="100" t="str">
        <f t="shared" ref="I408:I471" si="18">$E408&amp;$F408&amp;$G408</f>
        <v/>
      </c>
      <c r="J408" s="21"/>
      <c r="K408" s="21"/>
      <c r="L408" s="18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9.5" customHeight="1">
      <c r="A409" s="6"/>
      <c r="B409" s="5"/>
      <c r="C409" s="17"/>
      <c r="D409" s="18"/>
      <c r="E409" s="48"/>
      <c r="F409" s="42"/>
      <c r="G409" s="19" t="str">
        <f t="shared" si="17"/>
        <v/>
      </c>
      <c r="H409" s="28"/>
      <c r="I409" s="20" t="str">
        <f t="shared" si="18"/>
        <v/>
      </c>
      <c r="J409" s="21"/>
      <c r="K409" s="21"/>
      <c r="L409" s="18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9.5" customHeight="1">
      <c r="A410" s="6"/>
      <c r="B410" s="5"/>
      <c r="C410" s="17"/>
      <c r="D410" s="18"/>
      <c r="E410" s="46"/>
      <c r="F410" s="19"/>
      <c r="G410" s="19" t="str">
        <f t="shared" si="17"/>
        <v/>
      </c>
      <c r="H410" s="18"/>
      <c r="I410" s="20" t="str">
        <f t="shared" si="18"/>
        <v/>
      </c>
      <c r="J410" s="21"/>
      <c r="K410" s="21"/>
      <c r="L410" s="18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9.5" customHeight="1" thickBot="1">
      <c r="A411" s="6"/>
      <c r="B411" s="5"/>
      <c r="C411" s="31"/>
      <c r="D411" s="32"/>
      <c r="E411" s="46"/>
      <c r="F411" s="19"/>
      <c r="G411" s="19" t="str">
        <f t="shared" si="17"/>
        <v/>
      </c>
      <c r="H411" s="18"/>
      <c r="I411" s="20" t="str">
        <f t="shared" si="18"/>
        <v/>
      </c>
      <c r="J411" s="21"/>
      <c r="K411" s="21"/>
      <c r="L411" s="18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9.5" customHeight="1">
      <c r="A412" s="6" t="s">
        <v>18</v>
      </c>
      <c r="B412" s="5"/>
      <c r="C412" s="38" t="str">
        <f>IF($D412="","",$C$362)</f>
        <v/>
      </c>
      <c r="D412" s="35" t="str">
        <f>IF(菜單→請菜名都修改這個!$H$10="","",菜單→請菜名都修改這個!$H$10)</f>
        <v/>
      </c>
      <c r="E412" s="46"/>
      <c r="F412" s="19"/>
      <c r="G412" s="19" t="str">
        <f t="shared" si="17"/>
        <v/>
      </c>
      <c r="H412" s="18"/>
      <c r="I412" s="20" t="str">
        <f t="shared" si="18"/>
        <v/>
      </c>
      <c r="J412" s="21" t="str">
        <f>$I406</f>
        <v/>
      </c>
      <c r="K412" s="21" t="s">
        <v>85</v>
      </c>
      <c r="L412" s="18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9.5" customHeight="1">
      <c r="A413" s="6" t="s">
        <v>3</v>
      </c>
      <c r="B413" s="5">
        <f>SUM(F413:F422)</f>
        <v>80</v>
      </c>
      <c r="C413" s="17">
        <f>IF($D413="","",菜單→請菜名都修改這個!$A$11)</f>
        <v>45273</v>
      </c>
      <c r="D413" s="18" t="str">
        <f>IF(菜單→請菜名都修改這個!$C$11="","",菜單→請菜名都修改這個!$C$11)</f>
        <v>蕎麥飯</v>
      </c>
      <c r="E413" s="238" t="s">
        <v>267</v>
      </c>
      <c r="F413" s="239">
        <v>65</v>
      </c>
      <c r="G413" s="19" t="str">
        <f t="shared" si="17"/>
        <v>g</v>
      </c>
      <c r="H413" s="18"/>
      <c r="I413" s="20" t="str">
        <f t="shared" si="18"/>
        <v>白米65g</v>
      </c>
      <c r="J413" s="21" t="str">
        <f>$I407&amp;"+"&amp;$I408&amp;"+"&amp;$I409&amp;"+"&amp;$I410&amp;"+"&amp;I411&amp;"+"&amp;I412&amp;"+"&amp;I413&amp;"+"&amp;$I414&amp;"+"&amp;$I415&amp;"+"&amp;$I416</f>
        <v>++++++白米65g+糙米10g+蕎麥5g+</v>
      </c>
      <c r="K413" s="21" t="s">
        <v>118</v>
      </c>
      <c r="L413" s="18" t="str">
        <f>IF($H409="","",$H409)</f>
        <v/>
      </c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9.5" customHeight="1">
      <c r="A414" s="6"/>
      <c r="B414" s="5"/>
      <c r="C414" s="17"/>
      <c r="D414" s="18"/>
      <c r="E414" s="238" t="s">
        <v>268</v>
      </c>
      <c r="F414" s="239">
        <v>10</v>
      </c>
      <c r="G414" s="19" t="str">
        <f t="shared" si="17"/>
        <v>g</v>
      </c>
      <c r="H414" s="18"/>
      <c r="I414" s="20" t="str">
        <f t="shared" si="18"/>
        <v>糙米10g</v>
      </c>
      <c r="J414" s="21"/>
      <c r="K414" s="21"/>
      <c r="L414" s="18" t="str">
        <f>IF($H410="","",$H410)</f>
        <v/>
      </c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9.5" customHeight="1">
      <c r="A415" s="6"/>
      <c r="B415" s="5"/>
      <c r="C415" s="17"/>
      <c r="D415" s="18"/>
      <c r="E415" s="238" t="s">
        <v>310</v>
      </c>
      <c r="F415" s="239">
        <v>5</v>
      </c>
      <c r="G415" s="19" t="str">
        <f t="shared" si="17"/>
        <v>g</v>
      </c>
      <c r="H415" s="18"/>
      <c r="I415" s="20" t="str">
        <f t="shared" si="18"/>
        <v>蕎麥5g</v>
      </c>
      <c r="J415" s="21"/>
      <c r="K415" s="21"/>
      <c r="L415" s="18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9.5" customHeight="1">
      <c r="A416" s="6"/>
      <c r="B416" s="5"/>
      <c r="C416" s="17"/>
      <c r="D416" s="18"/>
      <c r="E416" s="121"/>
      <c r="F416" s="25"/>
      <c r="G416" s="19" t="str">
        <f t="shared" si="17"/>
        <v/>
      </c>
      <c r="H416" s="18"/>
      <c r="I416" s="20" t="str">
        <f t="shared" si="18"/>
        <v/>
      </c>
      <c r="J416" s="21"/>
      <c r="K416" s="21"/>
      <c r="L416" s="18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9.5" customHeight="1">
      <c r="A417" s="6"/>
      <c r="B417" s="5"/>
      <c r="C417" s="17"/>
      <c r="D417" s="18"/>
      <c r="E417" s="46"/>
      <c r="F417" s="19"/>
      <c r="G417" s="19" t="str">
        <f t="shared" si="17"/>
        <v/>
      </c>
      <c r="H417" s="18"/>
      <c r="I417" s="20" t="str">
        <f t="shared" si="18"/>
        <v/>
      </c>
      <c r="J417" s="21"/>
      <c r="K417" s="21"/>
      <c r="L417" s="18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9.5" customHeight="1">
      <c r="A418" s="6"/>
      <c r="B418" s="5"/>
      <c r="C418" s="17"/>
      <c r="D418" s="18"/>
      <c r="E418" s="46"/>
      <c r="F418" s="19"/>
      <c r="G418" s="19" t="str">
        <f t="shared" si="17"/>
        <v/>
      </c>
      <c r="H418" s="24"/>
      <c r="I418" s="20" t="str">
        <f t="shared" si="18"/>
        <v/>
      </c>
      <c r="J418" s="21"/>
      <c r="K418" s="21"/>
      <c r="L418" s="18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9.5" customHeight="1">
      <c r="A419" s="6"/>
      <c r="B419" s="5"/>
      <c r="C419" s="17"/>
      <c r="D419" s="18"/>
      <c r="E419" s="46"/>
      <c r="F419" s="19"/>
      <c r="G419" s="19" t="str">
        <f t="shared" si="17"/>
        <v/>
      </c>
      <c r="H419" s="18"/>
      <c r="I419" s="20" t="str">
        <f t="shared" si="18"/>
        <v/>
      </c>
      <c r="J419" s="21"/>
      <c r="K419" s="21"/>
      <c r="L419" s="18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6.5" customHeight="1">
      <c r="A420" s="6"/>
      <c r="B420" s="5"/>
      <c r="C420" s="22"/>
      <c r="D420" s="18"/>
      <c r="E420" s="46"/>
      <c r="F420" s="19"/>
      <c r="G420" s="19" t="str">
        <f t="shared" si="17"/>
        <v/>
      </c>
      <c r="H420" s="18"/>
      <c r="I420" s="20" t="str">
        <f t="shared" si="18"/>
        <v/>
      </c>
      <c r="J420" s="21"/>
      <c r="K420" s="21"/>
      <c r="L420" s="18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9.5" customHeight="1">
      <c r="A421" s="6"/>
      <c r="B421" s="5"/>
      <c r="C421" s="17"/>
      <c r="D421" s="18"/>
      <c r="E421" s="18"/>
      <c r="F421" s="19"/>
      <c r="G421" s="19" t="str">
        <f t="shared" si="17"/>
        <v/>
      </c>
      <c r="H421" s="18"/>
      <c r="I421" s="20" t="str">
        <f t="shared" si="18"/>
        <v/>
      </c>
      <c r="J421" s="21"/>
      <c r="K421" s="21"/>
      <c r="L421" s="18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9.5" customHeight="1">
      <c r="A422" s="6"/>
      <c r="B422" s="5"/>
      <c r="C422" s="23"/>
      <c r="D422" s="24"/>
      <c r="E422" s="18"/>
      <c r="F422" s="19"/>
      <c r="G422" s="19" t="str">
        <f t="shared" si="17"/>
        <v/>
      </c>
      <c r="H422" s="18"/>
      <c r="I422" s="20" t="str">
        <f t="shared" si="18"/>
        <v/>
      </c>
      <c r="J422" s="21"/>
      <c r="K422" s="21"/>
      <c r="L422" s="18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9.5" customHeight="1">
      <c r="A423" s="6" t="s">
        <v>4</v>
      </c>
      <c r="B423" s="5">
        <f>SUM(F423:F432)</f>
        <v>90</v>
      </c>
      <c r="C423" s="26">
        <f>$C413</f>
        <v>45273</v>
      </c>
      <c r="D423" s="18" t="str">
        <f>IF(菜單→請菜名都修改這個!$D$11="","",菜單→請菜名都修改這個!$D$11)</f>
        <v>糖醋雞丁</v>
      </c>
      <c r="E423" s="238" t="s">
        <v>270</v>
      </c>
      <c r="F423" s="239">
        <v>60</v>
      </c>
      <c r="G423" s="19" t="str">
        <f t="shared" si="17"/>
        <v>g</v>
      </c>
      <c r="H423" s="18"/>
      <c r="I423" s="20" t="str">
        <f t="shared" si="18"/>
        <v>帶皮胸丁60g</v>
      </c>
      <c r="J423" s="21" t="str">
        <f>$I417&amp;"+"&amp;$I418&amp;"+"&amp;$I419&amp;"+"&amp;$I420&amp;"+"&amp;I421&amp;"+"&amp;I422&amp;"+"&amp;I423&amp;"+"&amp;$I424&amp;"+"&amp;$I425&amp;"+"&amp;$I426</f>
        <v>++++++帶皮胸丁60g+杏鮑菇D原料20g+彩椒角5g+洋蔥角5g</v>
      </c>
      <c r="K423" s="21" t="s">
        <v>119</v>
      </c>
      <c r="L423" s="18" t="str">
        <f>IF($H419="","",$H419)</f>
        <v/>
      </c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9.5" customHeight="1">
      <c r="A424" s="6"/>
      <c r="B424" s="5"/>
      <c r="C424" s="17"/>
      <c r="D424" s="28"/>
      <c r="E424" s="238" t="s">
        <v>311</v>
      </c>
      <c r="F424" s="239">
        <v>20</v>
      </c>
      <c r="G424" s="19" t="str">
        <f t="shared" si="17"/>
        <v>g</v>
      </c>
      <c r="H424" s="18"/>
      <c r="I424" s="20" t="str">
        <f t="shared" si="18"/>
        <v>杏鮑菇D原料20g</v>
      </c>
      <c r="J424" s="21"/>
      <c r="K424" s="21"/>
      <c r="L424" s="18" t="str">
        <f>IF($H420="","",$H420)</f>
        <v/>
      </c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9.5" customHeight="1">
      <c r="A425" s="6"/>
      <c r="B425" s="5"/>
      <c r="C425" s="17"/>
      <c r="D425" s="18"/>
      <c r="E425" s="238" t="s">
        <v>339</v>
      </c>
      <c r="F425" s="239">
        <v>5</v>
      </c>
      <c r="G425" s="19" t="str">
        <f t="shared" si="17"/>
        <v>g</v>
      </c>
      <c r="H425" s="18"/>
      <c r="I425" s="20" t="str">
        <f t="shared" si="18"/>
        <v>彩椒角5g</v>
      </c>
      <c r="J425" s="21"/>
      <c r="K425" s="21"/>
      <c r="L425" s="18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9.5" customHeight="1">
      <c r="A426" s="6"/>
      <c r="B426" s="5"/>
      <c r="C426" s="17"/>
      <c r="D426" s="18"/>
      <c r="E426" s="238" t="s">
        <v>272</v>
      </c>
      <c r="F426" s="239">
        <v>5</v>
      </c>
      <c r="G426" s="19" t="str">
        <f t="shared" si="17"/>
        <v>g</v>
      </c>
      <c r="H426" s="18"/>
      <c r="I426" s="20" t="str">
        <f t="shared" si="18"/>
        <v>洋蔥角5g</v>
      </c>
      <c r="J426" s="21"/>
      <c r="K426" s="21"/>
      <c r="L426" s="18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9.5" customHeight="1">
      <c r="A427" s="6"/>
      <c r="B427" s="5"/>
      <c r="C427" s="17"/>
      <c r="D427" s="18"/>
      <c r="E427" s="274" t="s">
        <v>498</v>
      </c>
      <c r="F427" s="19"/>
      <c r="G427" s="19" t="str">
        <f t="shared" si="17"/>
        <v/>
      </c>
      <c r="H427" s="18"/>
      <c r="I427" s="20" t="str">
        <f t="shared" si="18"/>
        <v>蕃茄醬</v>
      </c>
      <c r="J427" s="21"/>
      <c r="K427" s="21"/>
      <c r="L427" s="18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9.5" customHeight="1">
      <c r="A428" s="6"/>
      <c r="B428" s="5"/>
      <c r="C428" s="17"/>
      <c r="D428" s="18"/>
      <c r="E428" s="47"/>
      <c r="F428" s="19"/>
      <c r="G428" s="19" t="str">
        <f t="shared" si="17"/>
        <v/>
      </c>
      <c r="H428" s="24"/>
      <c r="I428" s="20" t="str">
        <f t="shared" si="18"/>
        <v/>
      </c>
      <c r="J428" s="21"/>
      <c r="K428" s="21"/>
      <c r="L428" s="18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9.5" customHeight="1">
      <c r="A429" s="6"/>
      <c r="B429" s="5"/>
      <c r="C429" s="17"/>
      <c r="D429" s="18"/>
      <c r="E429" s="46"/>
      <c r="F429" s="19"/>
      <c r="G429" s="19" t="str">
        <f t="shared" si="17"/>
        <v/>
      </c>
      <c r="H429" s="18"/>
      <c r="I429" s="20" t="str">
        <f t="shared" si="18"/>
        <v/>
      </c>
      <c r="J429" s="21"/>
      <c r="K429" s="21"/>
      <c r="L429" s="18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9.5" customHeight="1">
      <c r="A430" s="6"/>
      <c r="B430" s="5"/>
      <c r="C430" s="17"/>
      <c r="D430" s="18"/>
      <c r="E430" s="18"/>
      <c r="F430" s="19"/>
      <c r="G430" s="19" t="str">
        <f t="shared" si="17"/>
        <v/>
      </c>
      <c r="H430" s="18"/>
      <c r="I430" s="20" t="str">
        <f t="shared" si="18"/>
        <v/>
      </c>
      <c r="J430" s="21"/>
      <c r="K430" s="21"/>
      <c r="L430" s="18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9.5" customHeight="1">
      <c r="A431" s="6"/>
      <c r="B431" s="5"/>
      <c r="C431" s="17"/>
      <c r="D431" s="18"/>
      <c r="E431" s="18"/>
      <c r="F431" s="19"/>
      <c r="G431" s="19" t="str">
        <f t="shared" si="17"/>
        <v/>
      </c>
      <c r="H431" s="18"/>
      <c r="I431" s="20" t="str">
        <f t="shared" si="18"/>
        <v/>
      </c>
      <c r="J431" s="21"/>
      <c r="K431" s="21"/>
      <c r="L431" s="18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9.5" customHeight="1">
      <c r="A432" s="6"/>
      <c r="B432" s="5"/>
      <c r="C432" s="23"/>
      <c r="D432" s="24"/>
      <c r="E432" s="18"/>
      <c r="F432" s="19"/>
      <c r="G432" s="19" t="str">
        <f t="shared" si="17"/>
        <v/>
      </c>
      <c r="H432" s="18"/>
      <c r="I432" s="20" t="str">
        <f t="shared" si="18"/>
        <v/>
      </c>
      <c r="J432" s="21"/>
      <c r="K432" s="21"/>
      <c r="L432" s="18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9.5" customHeight="1">
      <c r="A433" s="6" t="s">
        <v>5</v>
      </c>
      <c r="B433" s="5">
        <f>SUM(F433:F442)</f>
        <v>54</v>
      </c>
      <c r="C433" s="17"/>
      <c r="D433" s="18" t="str">
        <f>IF(菜單→請菜名都修改這個!$E$11="","",菜單→請菜名都修改這個!$E$11)</f>
        <v>什錦雜菜</v>
      </c>
      <c r="E433" s="47" t="s">
        <v>280</v>
      </c>
      <c r="F433" s="19">
        <v>40</v>
      </c>
      <c r="G433" s="19" t="str">
        <f t="shared" si="17"/>
        <v>g</v>
      </c>
      <c r="H433" s="18"/>
      <c r="I433" s="20" t="str">
        <f t="shared" si="18"/>
        <v>黃豆芽40g</v>
      </c>
      <c r="J433" s="21" t="str">
        <f>$I427&amp;"+"&amp;$I428&amp;"+"&amp;$I429&amp;"+"&amp;$I430&amp;"+"&amp;I431&amp;"+"&amp;I432&amp;"+"&amp;I433&amp;"+"&amp;$I434&amp;"+"&amp;$I435&amp;"+"&amp;$I436</f>
        <v>蕃茄醬++++++黃豆芽40g+韓國冬粉8g+紅蘿蔔絲3g+黃椒絲3g</v>
      </c>
      <c r="K433" s="21" t="s">
        <v>120</v>
      </c>
      <c r="L433" s="18" t="str">
        <f>IF($H429="","",$H429)</f>
        <v/>
      </c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9.5" customHeight="1">
      <c r="A434" s="6"/>
      <c r="B434" s="5"/>
      <c r="C434" s="17"/>
      <c r="D434" s="28"/>
      <c r="E434" s="46" t="s">
        <v>279</v>
      </c>
      <c r="F434" s="19">
        <v>8</v>
      </c>
      <c r="G434" s="19" t="str">
        <f t="shared" si="17"/>
        <v>g</v>
      </c>
      <c r="H434" s="18"/>
      <c r="I434" s="20" t="str">
        <f t="shared" si="18"/>
        <v>韓國冬粉8g</v>
      </c>
      <c r="J434" s="21"/>
      <c r="K434" s="21"/>
      <c r="L434" s="18" t="str">
        <f>IF($H430="","",$H430)</f>
        <v/>
      </c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9.5" customHeight="1">
      <c r="A435" s="6"/>
      <c r="B435" s="5"/>
      <c r="C435" s="17"/>
      <c r="D435" s="18"/>
      <c r="E435" s="46" t="s">
        <v>281</v>
      </c>
      <c r="F435" s="19">
        <v>3</v>
      </c>
      <c r="G435" s="19" t="str">
        <f t="shared" si="17"/>
        <v>g</v>
      </c>
      <c r="H435" s="18"/>
      <c r="I435" s="20" t="str">
        <f t="shared" si="18"/>
        <v>紅蘿蔔絲3g</v>
      </c>
      <c r="J435" s="21"/>
      <c r="K435" s="21"/>
      <c r="L435" s="18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9.5" customHeight="1">
      <c r="A436" s="6"/>
      <c r="B436" s="5"/>
      <c r="C436" s="17"/>
      <c r="D436" s="18"/>
      <c r="E436" s="121" t="s">
        <v>282</v>
      </c>
      <c r="F436" s="25">
        <v>3</v>
      </c>
      <c r="G436" s="19" t="str">
        <f t="shared" si="17"/>
        <v>g</v>
      </c>
      <c r="H436" s="18"/>
      <c r="I436" s="20" t="str">
        <f t="shared" si="18"/>
        <v>黃椒絲3g</v>
      </c>
      <c r="J436" s="21"/>
      <c r="K436" s="21"/>
      <c r="L436" s="18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9.5" customHeight="1">
      <c r="A437" s="6"/>
      <c r="B437" s="5"/>
      <c r="C437" s="17"/>
      <c r="D437" s="18"/>
      <c r="E437" s="47"/>
      <c r="F437" s="19"/>
      <c r="G437" s="19" t="str">
        <f t="shared" si="17"/>
        <v/>
      </c>
      <c r="H437" s="18"/>
      <c r="I437" s="20" t="str">
        <f t="shared" si="18"/>
        <v/>
      </c>
      <c r="J437" s="21"/>
      <c r="K437" s="21"/>
      <c r="L437" s="18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9.5" customHeight="1">
      <c r="A438" s="6"/>
      <c r="B438" s="5"/>
      <c r="C438" s="17"/>
      <c r="D438" s="18"/>
      <c r="E438" s="46"/>
      <c r="F438" s="19"/>
      <c r="G438" s="19" t="str">
        <f t="shared" si="17"/>
        <v/>
      </c>
      <c r="H438" s="24"/>
      <c r="I438" s="20" t="str">
        <f t="shared" si="18"/>
        <v/>
      </c>
      <c r="J438" s="21"/>
      <c r="K438" s="21"/>
      <c r="L438" s="18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9.5" customHeight="1">
      <c r="A439" s="6"/>
      <c r="B439" s="5"/>
      <c r="C439" s="17"/>
      <c r="D439" s="18"/>
      <c r="E439" s="46"/>
      <c r="F439" s="19"/>
      <c r="G439" s="19" t="str">
        <f t="shared" si="17"/>
        <v/>
      </c>
      <c r="H439" s="18"/>
      <c r="I439" s="20" t="str">
        <f t="shared" si="18"/>
        <v/>
      </c>
      <c r="J439" s="21"/>
      <c r="K439" s="21"/>
      <c r="L439" s="18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9.5" customHeight="1">
      <c r="A440" s="6"/>
      <c r="B440" s="5"/>
      <c r="C440" s="17"/>
      <c r="D440" s="18"/>
      <c r="E440" s="121"/>
      <c r="F440" s="25"/>
      <c r="G440" s="19" t="str">
        <f t="shared" si="17"/>
        <v/>
      </c>
      <c r="H440" s="18"/>
      <c r="I440" s="20" t="str">
        <f t="shared" si="18"/>
        <v/>
      </c>
      <c r="J440" s="21"/>
      <c r="K440" s="21"/>
      <c r="L440" s="18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9.5" customHeight="1">
      <c r="A441" s="6"/>
      <c r="B441" s="5"/>
      <c r="C441" s="17"/>
      <c r="D441" s="18"/>
      <c r="E441" s="18"/>
      <c r="F441" s="19"/>
      <c r="G441" s="19" t="str">
        <f t="shared" si="17"/>
        <v/>
      </c>
      <c r="H441" s="18"/>
      <c r="I441" s="20" t="str">
        <f t="shared" si="18"/>
        <v/>
      </c>
      <c r="J441" s="21"/>
      <c r="K441" s="21"/>
      <c r="L441" s="18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9.5" customHeight="1">
      <c r="A442" s="6"/>
      <c r="B442" s="5"/>
      <c r="C442" s="23"/>
      <c r="D442" s="24"/>
      <c r="E442" s="18"/>
      <c r="F442" s="19"/>
      <c r="G442" s="19" t="str">
        <f t="shared" si="17"/>
        <v/>
      </c>
      <c r="H442" s="18"/>
      <c r="I442" s="20" t="str">
        <f t="shared" si="18"/>
        <v/>
      </c>
      <c r="J442" s="21"/>
      <c r="K442" s="21"/>
      <c r="L442" s="18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9.5" customHeight="1">
      <c r="A443" s="6" t="s">
        <v>6</v>
      </c>
      <c r="B443" s="5">
        <f>SUM(F437:F446)</f>
        <v>80</v>
      </c>
      <c r="C443" s="17"/>
      <c r="D443" s="18" t="str">
        <f>IF(菜單→請菜名都修改這個!$F$11="","",菜單→請菜名都修改這個!$F$11)</f>
        <v/>
      </c>
      <c r="E443" s="46" t="s">
        <v>175</v>
      </c>
      <c r="F443" s="19">
        <v>80</v>
      </c>
      <c r="G443" s="19" t="str">
        <f t="shared" si="17"/>
        <v>g</v>
      </c>
      <c r="H443" s="18"/>
      <c r="I443" s="20" t="str">
        <f t="shared" si="18"/>
        <v>有機時蔬80g</v>
      </c>
      <c r="J443" s="21" t="str">
        <f>$I437&amp;"+"&amp;$I438&amp;"+"&amp;$I439&amp;"+"&amp;$I440&amp;"+"&amp;I441&amp;"+"&amp;I442&amp;"+"&amp;I443&amp;"+"&amp;$I444&amp;"+"&amp;$I445&amp;"+"&amp;$I446</f>
        <v>++++++有機時蔬80g+++</v>
      </c>
      <c r="K443" s="21" t="s">
        <v>83</v>
      </c>
      <c r="L443" s="18" t="str">
        <f>IF($H439="","",$H439)</f>
        <v/>
      </c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9.5" customHeight="1">
      <c r="A444" s="6"/>
      <c r="B444" s="5"/>
      <c r="C444" s="17"/>
      <c r="D444" s="28"/>
      <c r="E444" s="18"/>
      <c r="F444" s="19"/>
      <c r="G444" s="19" t="str">
        <f t="shared" si="17"/>
        <v/>
      </c>
      <c r="H444" s="18"/>
      <c r="I444" s="20" t="str">
        <f t="shared" si="18"/>
        <v/>
      </c>
      <c r="J444" s="21"/>
      <c r="K444" s="21"/>
      <c r="L444" s="18" t="str">
        <f>IF($H440="","",$H440)</f>
        <v/>
      </c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9.5" customHeight="1">
      <c r="A445" s="6"/>
      <c r="B445" s="5"/>
      <c r="C445" s="17"/>
      <c r="D445" s="18"/>
      <c r="E445" s="18"/>
      <c r="F445" s="19"/>
      <c r="G445" s="19" t="str">
        <f t="shared" si="17"/>
        <v/>
      </c>
      <c r="H445" s="18"/>
      <c r="I445" s="20" t="str">
        <f t="shared" si="18"/>
        <v/>
      </c>
      <c r="J445" s="21"/>
      <c r="K445" s="21"/>
      <c r="L445" s="18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9.5" customHeight="1">
      <c r="A446" s="6"/>
      <c r="B446" s="5"/>
      <c r="C446" s="17"/>
      <c r="D446" s="18"/>
      <c r="E446" s="18"/>
      <c r="F446" s="25"/>
      <c r="G446" s="19" t="str">
        <f t="shared" si="17"/>
        <v/>
      </c>
      <c r="H446" s="18"/>
      <c r="I446" s="20" t="str">
        <f t="shared" si="18"/>
        <v/>
      </c>
      <c r="J446" s="21"/>
      <c r="K446" s="21"/>
      <c r="L446" s="18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9.5" customHeight="1">
      <c r="A447" s="6"/>
      <c r="B447" s="5"/>
      <c r="C447" s="17"/>
      <c r="D447" s="18"/>
      <c r="E447" s="47"/>
      <c r="F447" s="19"/>
      <c r="G447" s="19" t="str">
        <f t="shared" si="17"/>
        <v/>
      </c>
      <c r="H447" s="18"/>
      <c r="I447" s="20" t="str">
        <f t="shared" si="18"/>
        <v/>
      </c>
      <c r="J447" s="21"/>
      <c r="K447" s="21"/>
      <c r="L447" s="18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9.5" customHeight="1">
      <c r="A448" s="6"/>
      <c r="B448" s="5"/>
      <c r="C448" s="17"/>
      <c r="D448" s="18"/>
      <c r="E448" s="46"/>
      <c r="F448" s="19"/>
      <c r="G448" s="19" t="str">
        <f t="shared" si="17"/>
        <v/>
      </c>
      <c r="H448" s="24"/>
      <c r="I448" s="20" t="str">
        <f t="shared" si="18"/>
        <v/>
      </c>
      <c r="J448" s="21"/>
      <c r="K448" s="21"/>
      <c r="L448" s="18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9.5" customHeight="1">
      <c r="A449" s="6"/>
      <c r="B449" s="5"/>
      <c r="C449" s="17"/>
      <c r="D449" s="18"/>
      <c r="E449" s="46"/>
      <c r="F449" s="19"/>
      <c r="G449" s="19" t="str">
        <f t="shared" si="17"/>
        <v/>
      </c>
      <c r="H449" s="18"/>
      <c r="I449" s="20" t="str">
        <f t="shared" si="18"/>
        <v/>
      </c>
      <c r="J449" s="21"/>
      <c r="K449" s="21"/>
      <c r="L449" s="18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9.5" customHeight="1">
      <c r="A450" s="6"/>
      <c r="B450" s="5"/>
      <c r="C450" s="17"/>
      <c r="D450" s="18"/>
      <c r="E450" s="46"/>
      <c r="F450" s="19"/>
      <c r="G450" s="19" t="str">
        <f t="shared" ref="G450:G513" si="19">IF($F450="","","g")</f>
        <v/>
      </c>
      <c r="H450" s="18"/>
      <c r="I450" s="20" t="str">
        <f t="shared" si="18"/>
        <v/>
      </c>
      <c r="J450" s="21"/>
      <c r="K450" s="21"/>
      <c r="L450" s="18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9.5" customHeight="1">
      <c r="A451" s="6"/>
      <c r="B451" s="5"/>
      <c r="C451" s="17"/>
      <c r="D451" s="18"/>
      <c r="E451" s="46"/>
      <c r="F451" s="19"/>
      <c r="G451" s="19" t="str">
        <f t="shared" si="19"/>
        <v/>
      </c>
      <c r="H451" s="18"/>
      <c r="I451" s="20" t="str">
        <f t="shared" si="18"/>
        <v/>
      </c>
      <c r="J451" s="21"/>
      <c r="K451" s="21"/>
      <c r="L451" s="18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9.5" customHeight="1">
      <c r="A452" s="6"/>
      <c r="B452" s="5"/>
      <c r="C452" s="23"/>
      <c r="D452" s="24"/>
      <c r="E452" s="18"/>
      <c r="F452" s="19"/>
      <c r="G452" s="19" t="str">
        <f t="shared" si="19"/>
        <v/>
      </c>
      <c r="H452" s="18"/>
      <c r="I452" s="20" t="str">
        <f t="shared" si="18"/>
        <v/>
      </c>
      <c r="J452" s="21"/>
      <c r="K452" s="21"/>
      <c r="L452" s="18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9.5" customHeight="1">
      <c r="A453" s="6" t="s">
        <v>84</v>
      </c>
      <c r="B453" s="5">
        <f>SUM(F447:F456)</f>
        <v>500</v>
      </c>
      <c r="C453" s="17"/>
      <c r="D453" s="18" t="str">
        <f>IF(菜單→請菜名都修改這個!$G$11="","",菜單→請菜名都修改這個!$G$11)</f>
        <v>青菜蛋花湯</v>
      </c>
      <c r="E453" s="238" t="s">
        <v>344</v>
      </c>
      <c r="F453" s="239">
        <v>400</v>
      </c>
      <c r="G453" s="19" t="str">
        <f t="shared" si="19"/>
        <v>g</v>
      </c>
      <c r="H453" s="18"/>
      <c r="I453" s="20" t="str">
        <f t="shared" si="18"/>
        <v>小白菜段400g</v>
      </c>
      <c r="J453" s="21" t="str">
        <f>$I447&amp;"+"&amp;$I448&amp;"+"&amp;$I449&amp;"+"&amp;$I450&amp;"+"&amp;I451&amp;"+"&amp;I452&amp;"+"&amp;I453&amp;"+"&amp;$I454&amp;"+"&amp;$I455&amp;"+"&amp;$I456</f>
        <v>++++++小白菜段400g+CAS洗選蛋100g++</v>
      </c>
      <c r="K453" s="21" t="s">
        <v>121</v>
      </c>
      <c r="L453" s="18" t="str">
        <f>IF($H449="","",$H449)</f>
        <v/>
      </c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9.5" customHeight="1">
      <c r="A454" s="6"/>
      <c r="B454" s="5"/>
      <c r="C454" s="17"/>
      <c r="D454" s="28"/>
      <c r="E454" s="238" t="s">
        <v>345</v>
      </c>
      <c r="F454" s="239">
        <v>100</v>
      </c>
      <c r="G454" s="19" t="str">
        <f t="shared" si="19"/>
        <v>g</v>
      </c>
      <c r="H454" s="18"/>
      <c r="I454" s="20" t="str">
        <f t="shared" si="18"/>
        <v>CAS洗選蛋100g</v>
      </c>
      <c r="J454" s="21"/>
      <c r="K454" s="21"/>
      <c r="L454" s="18" t="str">
        <f>IF($H450="","",$H450)</f>
        <v/>
      </c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9.5" customHeight="1">
      <c r="A455" s="6"/>
      <c r="B455" s="5"/>
      <c r="C455" s="17"/>
      <c r="D455" s="18"/>
      <c r="E455" s="104"/>
      <c r="F455" s="25"/>
      <c r="G455" s="19" t="str">
        <f t="shared" si="19"/>
        <v/>
      </c>
      <c r="H455" s="24"/>
      <c r="I455" s="44" t="str">
        <f t="shared" si="18"/>
        <v/>
      </c>
      <c r="J455" s="21"/>
      <c r="K455" s="21"/>
      <c r="L455" s="18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9.5" customHeight="1">
      <c r="A456" s="6"/>
      <c r="B456" s="5"/>
      <c r="C456" s="17"/>
      <c r="D456" s="91"/>
      <c r="E456" s="103"/>
      <c r="F456" s="96"/>
      <c r="G456" s="19" t="str">
        <f t="shared" si="19"/>
        <v/>
      </c>
      <c r="H456" s="95"/>
      <c r="I456" s="111" t="str">
        <f t="shared" si="18"/>
        <v/>
      </c>
      <c r="J456" s="106"/>
      <c r="K456" s="21"/>
      <c r="L456" s="18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9.5" customHeight="1">
      <c r="A457" s="6"/>
      <c r="B457" s="5"/>
      <c r="C457" s="17"/>
      <c r="D457" s="91"/>
      <c r="E457" s="95"/>
      <c r="F457" s="96"/>
      <c r="G457" s="19" t="str">
        <f t="shared" si="19"/>
        <v/>
      </c>
      <c r="H457" s="95"/>
      <c r="I457" s="111" t="str">
        <f t="shared" si="18"/>
        <v/>
      </c>
      <c r="J457" s="106"/>
      <c r="K457" s="21"/>
      <c r="L457" s="18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9.5" customHeight="1">
      <c r="A458" s="6"/>
      <c r="B458" s="5"/>
      <c r="C458" s="17"/>
      <c r="D458" s="91"/>
      <c r="E458" s="101"/>
      <c r="F458" s="96"/>
      <c r="G458" s="19" t="str">
        <f t="shared" si="19"/>
        <v/>
      </c>
      <c r="H458" s="95"/>
      <c r="I458" s="111" t="str">
        <f t="shared" si="18"/>
        <v/>
      </c>
      <c r="J458" s="106"/>
      <c r="K458" s="21"/>
      <c r="L458" s="18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9.5" customHeight="1">
      <c r="A459" s="6"/>
      <c r="B459" s="5"/>
      <c r="C459" s="17"/>
      <c r="D459" s="18"/>
      <c r="E459" s="107"/>
      <c r="F459" s="108"/>
      <c r="G459" s="19" t="str">
        <f t="shared" si="19"/>
        <v/>
      </c>
      <c r="H459" s="109"/>
      <c r="I459" s="110" t="str">
        <f t="shared" si="18"/>
        <v/>
      </c>
      <c r="J459" s="21"/>
      <c r="K459" s="21"/>
      <c r="L459" s="18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9.5" customHeight="1">
      <c r="A460" s="6"/>
      <c r="B460" s="5"/>
      <c r="C460" s="17"/>
      <c r="D460" s="18"/>
      <c r="E460" s="48"/>
      <c r="F460" s="42"/>
      <c r="G460" s="19" t="str">
        <f t="shared" si="19"/>
        <v/>
      </c>
      <c r="H460" s="28"/>
      <c r="I460" s="105" t="str">
        <f t="shared" si="18"/>
        <v/>
      </c>
      <c r="J460" s="21"/>
      <c r="K460" s="21"/>
      <c r="L460" s="18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9.5" customHeight="1">
      <c r="A461" s="6"/>
      <c r="B461" s="5"/>
      <c r="C461" s="17"/>
      <c r="D461" s="18"/>
      <c r="E461" s="18"/>
      <c r="F461" s="19"/>
      <c r="G461" s="19" t="str">
        <f t="shared" si="19"/>
        <v/>
      </c>
      <c r="H461" s="28"/>
      <c r="I461" s="20" t="str">
        <f t="shared" si="18"/>
        <v/>
      </c>
      <c r="J461" s="21"/>
      <c r="K461" s="21"/>
      <c r="L461" s="18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9.5" customHeight="1" thickBot="1">
      <c r="A462" s="6"/>
      <c r="B462" s="5"/>
      <c r="C462" s="31"/>
      <c r="D462" s="32"/>
      <c r="E462" s="18"/>
      <c r="F462" s="19"/>
      <c r="G462" s="19" t="str">
        <f t="shared" si="19"/>
        <v/>
      </c>
      <c r="H462" s="18"/>
      <c r="I462" s="20" t="str">
        <f t="shared" si="18"/>
        <v/>
      </c>
      <c r="J462" s="21"/>
      <c r="K462" s="21"/>
      <c r="L462" s="18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9.5" customHeight="1">
      <c r="A463" s="6" t="s">
        <v>18</v>
      </c>
      <c r="B463" s="5"/>
      <c r="C463" s="38" t="str">
        <f>IF($D463="","",$C$413)</f>
        <v/>
      </c>
      <c r="D463" s="35" t="str">
        <f>IF(菜單→請菜名都修改這個!$H$11="","",菜單→請菜名都修改這個!$H$11)</f>
        <v/>
      </c>
      <c r="E463" s="18"/>
      <c r="F463" s="19"/>
      <c r="G463" s="19" t="str">
        <f t="shared" si="19"/>
        <v/>
      </c>
      <c r="H463" s="18"/>
      <c r="I463" s="20" t="str">
        <f t="shared" si="18"/>
        <v/>
      </c>
      <c r="J463" s="21" t="str">
        <f>$I457</f>
        <v/>
      </c>
      <c r="K463" s="21" t="s">
        <v>85</v>
      </c>
      <c r="L463" s="18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9.5" customHeight="1">
      <c r="A464" s="6" t="s">
        <v>3</v>
      </c>
      <c r="B464" s="5">
        <f>SUM(F458:F467)</f>
        <v>80</v>
      </c>
      <c r="C464" s="17">
        <f>IF($D464="","",菜單→請菜名都修改這個!$A$12)</f>
        <v>45274</v>
      </c>
      <c r="D464" s="18" t="str">
        <f>IF(菜單→請菜名都修改這個!$C$11="","",菜單→請菜名都修改這個!$C$12)</f>
        <v>糙米飯</v>
      </c>
      <c r="E464" s="238" t="s">
        <v>267</v>
      </c>
      <c r="F464" s="239">
        <v>65</v>
      </c>
      <c r="G464" s="19" t="str">
        <f t="shared" si="19"/>
        <v>g</v>
      </c>
      <c r="H464" s="18"/>
      <c r="I464" s="20" t="str">
        <f t="shared" si="18"/>
        <v>白米65g</v>
      </c>
      <c r="J464" s="21" t="str">
        <f>$I458&amp;"+"&amp;$I459&amp;"+"&amp;$I460&amp;"+"&amp;$I461&amp;"+"&amp;I462&amp;"+"&amp;I463&amp;"+"&amp;I464&amp;"+"&amp;$I465&amp;"+"&amp;$I466&amp;"+"&amp;$I467</f>
        <v>++++++白米65g+糙米15g++</v>
      </c>
      <c r="K464" s="21" t="s">
        <v>122</v>
      </c>
      <c r="L464" s="18" t="str">
        <f>IF($H460="","",$H460)</f>
        <v/>
      </c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9.5" customHeight="1">
      <c r="A465" s="6"/>
      <c r="B465" s="5"/>
      <c r="C465" s="17"/>
      <c r="D465" s="18"/>
      <c r="E465" s="238" t="s">
        <v>268</v>
      </c>
      <c r="F465" s="239">
        <v>15</v>
      </c>
      <c r="G465" s="19" t="str">
        <f t="shared" si="19"/>
        <v>g</v>
      </c>
      <c r="H465" s="18"/>
      <c r="I465" s="20" t="str">
        <f t="shared" si="18"/>
        <v>糙米15g</v>
      </c>
      <c r="J465" s="21"/>
      <c r="K465" s="21"/>
      <c r="L465" s="18" t="str">
        <f>IF($H461="","",$H461)</f>
        <v/>
      </c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9.5" customHeight="1">
      <c r="A466" s="6"/>
      <c r="B466" s="5"/>
      <c r="C466" s="17"/>
      <c r="D466" s="18"/>
      <c r="E466" s="46"/>
      <c r="F466" s="19"/>
      <c r="G466" s="19" t="str">
        <f t="shared" si="19"/>
        <v/>
      </c>
      <c r="H466" s="18"/>
      <c r="I466" s="20" t="str">
        <f t="shared" si="18"/>
        <v/>
      </c>
      <c r="J466" s="21"/>
      <c r="K466" s="21"/>
      <c r="L466" s="18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9.5" customHeight="1">
      <c r="A467" s="6"/>
      <c r="B467" s="5"/>
      <c r="C467" s="17"/>
      <c r="D467" s="18"/>
      <c r="E467" s="104"/>
      <c r="F467" s="25"/>
      <c r="G467" s="19" t="str">
        <f t="shared" si="19"/>
        <v/>
      </c>
      <c r="H467" s="18"/>
      <c r="I467" s="20" t="str">
        <f t="shared" si="18"/>
        <v/>
      </c>
      <c r="J467" s="21"/>
      <c r="K467" s="21"/>
      <c r="L467" s="18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9.5" customHeight="1">
      <c r="A468" s="6"/>
      <c r="B468" s="5"/>
      <c r="C468" s="17"/>
      <c r="D468" s="18"/>
      <c r="E468" s="46"/>
      <c r="F468" s="19"/>
      <c r="G468" s="19" t="str">
        <f t="shared" si="19"/>
        <v/>
      </c>
      <c r="H468" s="18"/>
      <c r="I468" s="20" t="str">
        <f t="shared" si="18"/>
        <v/>
      </c>
      <c r="J468" s="21"/>
      <c r="K468" s="21"/>
      <c r="L468" s="18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9.5" customHeight="1">
      <c r="A469" s="6"/>
      <c r="B469" s="5"/>
      <c r="C469" s="17"/>
      <c r="D469" s="18"/>
      <c r="E469" s="98"/>
      <c r="F469" s="19"/>
      <c r="G469" s="19" t="str">
        <f t="shared" si="19"/>
        <v/>
      </c>
      <c r="H469" s="24"/>
      <c r="I469" s="20" t="str">
        <f t="shared" si="18"/>
        <v/>
      </c>
      <c r="J469" s="21"/>
      <c r="K469" s="21"/>
      <c r="L469" s="18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9.5" customHeight="1">
      <c r="A470" s="6"/>
      <c r="B470" s="5"/>
      <c r="C470" s="17"/>
      <c r="D470" s="18"/>
      <c r="E470" s="46"/>
      <c r="F470" s="19"/>
      <c r="G470" s="19" t="str">
        <f t="shared" si="19"/>
        <v/>
      </c>
      <c r="H470" s="18"/>
      <c r="I470" s="20" t="str">
        <f t="shared" si="18"/>
        <v/>
      </c>
      <c r="J470" s="21"/>
      <c r="K470" s="21"/>
      <c r="L470" s="18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6.5" customHeight="1">
      <c r="A471" s="6"/>
      <c r="B471" s="5"/>
      <c r="C471" s="22"/>
      <c r="D471" s="18"/>
      <c r="E471" s="47"/>
      <c r="F471" s="19"/>
      <c r="G471" s="19" t="str">
        <f t="shared" si="19"/>
        <v/>
      </c>
      <c r="H471" s="28"/>
      <c r="I471" s="20" t="str">
        <f t="shared" si="18"/>
        <v/>
      </c>
      <c r="J471" s="21"/>
      <c r="K471" s="21"/>
      <c r="L471" s="18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9.5" customHeight="1">
      <c r="A472" s="6"/>
      <c r="B472" s="5"/>
      <c r="C472" s="17"/>
      <c r="D472" s="18"/>
      <c r="E472" s="18"/>
      <c r="F472" s="19"/>
      <c r="G472" s="19" t="str">
        <f t="shared" si="19"/>
        <v/>
      </c>
      <c r="H472" s="18"/>
      <c r="I472" s="20" t="str">
        <f t="shared" ref="I472:I536" si="20">$E472&amp;$F472&amp;$G472</f>
        <v/>
      </c>
      <c r="J472" s="21"/>
      <c r="K472" s="21"/>
      <c r="L472" s="18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9.5" customHeight="1">
      <c r="A473" s="6"/>
      <c r="B473" s="5"/>
      <c r="C473" s="23"/>
      <c r="D473" s="24"/>
      <c r="E473" s="18"/>
      <c r="F473" s="19"/>
      <c r="G473" s="19" t="str">
        <f t="shared" si="19"/>
        <v/>
      </c>
      <c r="H473" s="18"/>
      <c r="I473" s="20" t="str">
        <f t="shared" si="20"/>
        <v/>
      </c>
      <c r="J473" s="21"/>
      <c r="K473" s="21"/>
      <c r="L473" s="18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9.5" customHeight="1">
      <c r="A474" s="6" t="s">
        <v>4</v>
      </c>
      <c r="B474" s="5">
        <f>SUM(F474:F481)</f>
        <v>90</v>
      </c>
      <c r="C474" s="26">
        <f>$C464</f>
        <v>45274</v>
      </c>
      <c r="D474" s="18" t="str">
        <f>IF(菜單→請菜名都修改這個!$C$11="","",菜單→請菜名都修改這個!$D$12)</f>
        <v>回鍋肉片</v>
      </c>
      <c r="E474" s="238" t="s">
        <v>299</v>
      </c>
      <c r="F474" s="239">
        <v>60</v>
      </c>
      <c r="G474" s="19" t="str">
        <f t="shared" si="19"/>
        <v>g</v>
      </c>
      <c r="H474" s="18"/>
      <c r="I474" s="20" t="str">
        <f t="shared" si="20"/>
        <v>肉片60g</v>
      </c>
      <c r="J474" s="21" t="str">
        <f>$I468&amp;"+"&amp;$I469&amp;"+"&amp;$I470&amp;"+"&amp;$I471&amp;"+"&amp;I472&amp;"+"&amp;I473&amp;"+"&amp;I474&amp;"+"&amp;$I475&amp;"+"&amp;$I476&amp;"+"&amp;$I477</f>
        <v>++++++肉片60g+非基改中豆干片20g+高麗菜角10g+蔥段</v>
      </c>
      <c r="K474" s="21" t="s">
        <v>123</v>
      </c>
      <c r="L474" s="18" t="str">
        <f>IF($H470="","",$H470)</f>
        <v/>
      </c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9.5" customHeight="1">
      <c r="A475" s="6"/>
      <c r="B475" s="5"/>
      <c r="C475" s="17"/>
      <c r="D475" s="28"/>
      <c r="E475" s="238" t="s">
        <v>300</v>
      </c>
      <c r="F475" s="239">
        <v>20</v>
      </c>
      <c r="G475" s="19" t="str">
        <f t="shared" si="19"/>
        <v>g</v>
      </c>
      <c r="H475" s="18"/>
      <c r="I475" s="20" t="str">
        <f t="shared" si="20"/>
        <v>非基改中豆干片20g</v>
      </c>
      <c r="J475" s="21"/>
      <c r="K475" s="21"/>
      <c r="L475" s="18" t="str">
        <f>IF($H471="","",$H471)</f>
        <v/>
      </c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9.5" customHeight="1">
      <c r="A476" s="6"/>
      <c r="B476" s="5"/>
      <c r="C476" s="17"/>
      <c r="D476" s="18"/>
      <c r="E476" s="238" t="s">
        <v>284</v>
      </c>
      <c r="F476" s="239">
        <v>10</v>
      </c>
      <c r="G476" s="19" t="str">
        <f t="shared" si="19"/>
        <v>g</v>
      </c>
      <c r="H476" s="18"/>
      <c r="I476" s="20" t="str">
        <f t="shared" si="20"/>
        <v>高麗菜角10g</v>
      </c>
      <c r="J476" s="21"/>
      <c r="K476" s="21"/>
      <c r="L476" s="18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9.5" customHeight="1">
      <c r="A477" s="6"/>
      <c r="B477" s="5"/>
      <c r="C477" s="17"/>
      <c r="D477" s="18"/>
      <c r="E477" s="238" t="s">
        <v>364</v>
      </c>
      <c r="F477" s="239"/>
      <c r="G477" s="19" t="str">
        <f t="shared" si="19"/>
        <v/>
      </c>
      <c r="H477" s="18"/>
      <c r="I477" s="20" t="str">
        <f t="shared" si="20"/>
        <v>蔥段</v>
      </c>
      <c r="J477" s="21"/>
      <c r="K477" s="21"/>
      <c r="L477" s="18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9.5" customHeight="1">
      <c r="A478" s="6"/>
      <c r="B478" s="5"/>
      <c r="C478" s="17"/>
      <c r="D478" s="18"/>
      <c r="E478" s="238" t="s">
        <v>277</v>
      </c>
      <c r="F478" s="239"/>
      <c r="G478" s="19" t="str">
        <f t="shared" si="19"/>
        <v/>
      </c>
      <c r="H478" s="18"/>
      <c r="I478" s="20" t="str">
        <f t="shared" si="20"/>
        <v>蒜粗</v>
      </c>
      <c r="J478" s="21"/>
      <c r="K478" s="21"/>
      <c r="L478" s="18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9.5" customHeight="1">
      <c r="A479" s="6"/>
      <c r="B479" s="5"/>
      <c r="C479" s="17"/>
      <c r="D479" s="18"/>
      <c r="E479" s="274" t="s">
        <v>497</v>
      </c>
      <c r="F479" s="19"/>
      <c r="G479" s="19" t="str">
        <f t="shared" si="19"/>
        <v/>
      </c>
      <c r="H479" s="24"/>
      <c r="I479" s="20" t="str">
        <f t="shared" si="20"/>
        <v>辣豆瓣</v>
      </c>
      <c r="J479" s="21"/>
      <c r="K479" s="21"/>
      <c r="L479" s="18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9.5" customHeight="1">
      <c r="A480" s="6"/>
      <c r="B480" s="5"/>
      <c r="C480" s="17"/>
      <c r="D480" s="18"/>
      <c r="E480" s="47"/>
      <c r="F480" s="19"/>
      <c r="G480" s="19" t="str">
        <f t="shared" si="19"/>
        <v/>
      </c>
      <c r="H480" s="18"/>
      <c r="I480" s="20" t="str">
        <f t="shared" si="20"/>
        <v/>
      </c>
      <c r="J480" s="21"/>
      <c r="K480" s="21"/>
      <c r="L480" s="18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9.5" customHeight="1">
      <c r="A481" s="6"/>
      <c r="B481" s="5"/>
      <c r="C481" s="17"/>
      <c r="D481" s="18"/>
      <c r="E481" s="46"/>
      <c r="F481" s="19"/>
      <c r="G481" s="19" t="str">
        <f t="shared" si="19"/>
        <v/>
      </c>
      <c r="H481" s="28"/>
      <c r="I481" s="20" t="str">
        <f t="shared" si="20"/>
        <v/>
      </c>
      <c r="J481" s="21"/>
      <c r="K481" s="21"/>
      <c r="L481" s="18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9.5" customHeight="1">
      <c r="A482" s="6"/>
      <c r="B482" s="5"/>
      <c r="C482" s="17"/>
      <c r="D482" s="18"/>
      <c r="E482" s="46"/>
      <c r="F482" s="19"/>
      <c r="G482" s="19" t="str">
        <f t="shared" si="19"/>
        <v/>
      </c>
      <c r="H482" s="18"/>
      <c r="I482" s="20" t="str">
        <f t="shared" si="20"/>
        <v/>
      </c>
      <c r="J482" s="21"/>
      <c r="K482" s="21"/>
      <c r="L482" s="18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9.5" customHeight="1">
      <c r="A483" s="6"/>
      <c r="B483" s="5"/>
      <c r="C483" s="23"/>
      <c r="D483" s="24"/>
      <c r="E483" s="46"/>
      <c r="F483" s="19"/>
      <c r="G483" s="19" t="str">
        <f t="shared" si="19"/>
        <v/>
      </c>
      <c r="H483" s="18"/>
      <c r="I483" s="20" t="str">
        <f t="shared" si="20"/>
        <v/>
      </c>
      <c r="J483" s="21"/>
      <c r="K483" s="21"/>
      <c r="L483" s="18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9.5" customHeight="1">
      <c r="A484" s="6" t="s">
        <v>5</v>
      </c>
      <c r="B484" s="5">
        <f>SUM(F478:F487)</f>
        <v>68</v>
      </c>
      <c r="C484" s="17"/>
      <c r="D484" s="18" t="str">
        <f>IF(菜單→請菜名都修改這個!$C$11="","",菜單→請菜名都修改這個!$E$12)</f>
        <v>肉末冬瓜</v>
      </c>
      <c r="E484" s="113" t="s">
        <v>446</v>
      </c>
      <c r="F484" s="19">
        <v>62</v>
      </c>
      <c r="G484" s="19" t="str">
        <f t="shared" si="19"/>
        <v>g</v>
      </c>
      <c r="H484" s="18"/>
      <c r="I484" s="20" t="str">
        <f t="shared" si="20"/>
        <v>冬瓜厚片62g</v>
      </c>
      <c r="J484" s="21" t="str">
        <f>$I478&amp;"+"&amp;$I479&amp;"+"&amp;$I480&amp;"+"&amp;$I481&amp;"+"&amp;I482&amp;"+"&amp;I483&amp;"+"&amp;I484&amp;"+"&amp;$I485&amp;"+"&amp;$I486&amp;"+"&amp;$I487</f>
        <v>蒜粗+辣豆瓣+++++冬瓜厚片62g+絞肉1g+紅蘿蔔片5g+</v>
      </c>
      <c r="K484" s="21" t="s">
        <v>124</v>
      </c>
      <c r="L484" s="18" t="str">
        <f>IF($H480="","",$H480)</f>
        <v/>
      </c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9.5" customHeight="1">
      <c r="A485" s="6"/>
      <c r="B485" s="5"/>
      <c r="C485" s="17"/>
      <c r="D485" s="28"/>
      <c r="E485" s="113" t="s">
        <v>445</v>
      </c>
      <c r="F485" s="19">
        <v>1</v>
      </c>
      <c r="G485" s="19" t="str">
        <f t="shared" si="19"/>
        <v>g</v>
      </c>
      <c r="H485" s="18"/>
      <c r="I485" s="20" t="str">
        <f t="shared" si="20"/>
        <v>絞肉1g</v>
      </c>
      <c r="J485" s="21"/>
      <c r="K485" s="21"/>
      <c r="L485" s="18" t="str">
        <f>IF($H481="","",$H481)</f>
        <v/>
      </c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9.5" customHeight="1">
      <c r="A486" s="6"/>
      <c r="B486" s="5"/>
      <c r="C486" s="17"/>
      <c r="D486" s="18"/>
      <c r="E486" s="113" t="s">
        <v>447</v>
      </c>
      <c r="F486" s="19">
        <v>5</v>
      </c>
      <c r="G486" s="19" t="str">
        <f t="shared" si="19"/>
        <v>g</v>
      </c>
      <c r="H486" s="18"/>
      <c r="I486" s="20" t="str">
        <f t="shared" si="20"/>
        <v>紅蘿蔔片5g</v>
      </c>
      <c r="J486" s="21"/>
      <c r="K486" s="21"/>
      <c r="L486" s="18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9.5" customHeight="1">
      <c r="A487" s="6"/>
      <c r="B487" s="5"/>
      <c r="C487" s="17"/>
      <c r="D487" s="18"/>
      <c r="E487" s="121"/>
      <c r="F487" s="25"/>
      <c r="G487" s="19" t="str">
        <f t="shared" si="19"/>
        <v/>
      </c>
      <c r="H487" s="18"/>
      <c r="I487" s="20" t="str">
        <f t="shared" si="20"/>
        <v/>
      </c>
      <c r="J487" s="21"/>
      <c r="K487" s="21"/>
      <c r="L487" s="18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9.5" customHeight="1">
      <c r="A488" s="6"/>
      <c r="B488" s="5"/>
      <c r="C488" s="17"/>
      <c r="D488" s="18"/>
      <c r="E488" s="47"/>
      <c r="F488" s="19"/>
      <c r="G488" s="19" t="str">
        <f t="shared" si="19"/>
        <v/>
      </c>
      <c r="H488" s="18"/>
      <c r="I488" s="20" t="str">
        <f t="shared" si="20"/>
        <v/>
      </c>
      <c r="J488" s="21"/>
      <c r="K488" s="21"/>
      <c r="L488" s="18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9.5" customHeight="1">
      <c r="A489" s="6"/>
      <c r="B489" s="5"/>
      <c r="C489" s="17"/>
      <c r="D489" s="18"/>
      <c r="E489" s="18"/>
      <c r="F489" s="19"/>
      <c r="G489" s="19" t="str">
        <f t="shared" si="19"/>
        <v/>
      </c>
      <c r="H489" s="24"/>
      <c r="I489" s="20" t="str">
        <f t="shared" si="20"/>
        <v/>
      </c>
      <c r="J489" s="21"/>
      <c r="K489" s="21"/>
      <c r="L489" s="18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9.5" customHeight="1">
      <c r="A490" s="6"/>
      <c r="B490" s="5"/>
      <c r="C490" s="17"/>
      <c r="D490" s="18"/>
      <c r="E490" s="18"/>
      <c r="F490" s="19"/>
      <c r="G490" s="19" t="str">
        <f t="shared" si="19"/>
        <v/>
      </c>
      <c r="H490" s="18"/>
      <c r="I490" s="20" t="str">
        <f t="shared" si="20"/>
        <v/>
      </c>
      <c r="J490" s="21"/>
      <c r="K490" s="21"/>
      <c r="L490" s="18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9.5" customHeight="1">
      <c r="A491" s="6"/>
      <c r="B491" s="5"/>
      <c r="C491" s="17"/>
      <c r="D491" s="18"/>
      <c r="E491" s="18"/>
      <c r="F491" s="19"/>
      <c r="G491" s="19" t="str">
        <f t="shared" si="19"/>
        <v/>
      </c>
      <c r="H491" s="28"/>
      <c r="I491" s="20" t="str">
        <f t="shared" si="20"/>
        <v/>
      </c>
      <c r="J491" s="21"/>
      <c r="K491" s="21"/>
      <c r="L491" s="18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9.5" customHeight="1">
      <c r="A492" s="6"/>
      <c r="B492" s="5"/>
      <c r="C492" s="17"/>
      <c r="D492" s="18"/>
      <c r="E492" s="18"/>
      <c r="F492" s="19"/>
      <c r="G492" s="19" t="str">
        <f t="shared" si="19"/>
        <v/>
      </c>
      <c r="H492" s="18"/>
      <c r="I492" s="20" t="str">
        <f t="shared" si="20"/>
        <v/>
      </c>
      <c r="J492" s="21"/>
      <c r="K492" s="21"/>
      <c r="L492" s="18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9.5" customHeight="1">
      <c r="A493" s="6"/>
      <c r="B493" s="5"/>
      <c r="C493" s="23"/>
      <c r="D493" s="24"/>
      <c r="E493" s="18"/>
      <c r="F493" s="19"/>
      <c r="G493" s="19" t="str">
        <f t="shared" si="19"/>
        <v/>
      </c>
      <c r="H493" s="18"/>
      <c r="I493" s="20" t="str">
        <f t="shared" si="20"/>
        <v/>
      </c>
      <c r="J493" s="21"/>
      <c r="K493" s="21"/>
      <c r="L493" s="18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9.5" customHeight="1">
      <c r="A494" s="6" t="s">
        <v>6</v>
      </c>
      <c r="B494" s="5">
        <f>SUM(F488:F497)</f>
        <v>80</v>
      </c>
      <c r="C494" s="17"/>
      <c r="D494" s="18" t="str">
        <f>IF(菜單→請菜名都修改這個!$C$11="","",菜單→請菜名都修改這個!$F$12)</f>
        <v>有機福山萵苣</v>
      </c>
      <c r="E494" s="46" t="s">
        <v>192</v>
      </c>
      <c r="F494" s="19">
        <v>80</v>
      </c>
      <c r="G494" s="19" t="str">
        <f t="shared" si="19"/>
        <v>g</v>
      </c>
      <c r="H494" s="18"/>
      <c r="I494" s="20" t="str">
        <f t="shared" si="20"/>
        <v>時蔬80g</v>
      </c>
      <c r="J494" s="21" t="str">
        <f>$I488&amp;"+"&amp;$I489&amp;"+"&amp;$I490&amp;"+"&amp;$I491&amp;"+"&amp;I492&amp;"+"&amp;I493&amp;"+"&amp;I494&amp;"+"&amp;$I495&amp;"+"&amp;$I496&amp;"+"&amp;$I497</f>
        <v>++++++時蔬80g+++</v>
      </c>
      <c r="K494" s="21" t="s">
        <v>83</v>
      </c>
      <c r="L494" s="18" t="str">
        <f>IF($H490="","",$H490)</f>
        <v/>
      </c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9.5" customHeight="1">
      <c r="A495" s="6"/>
      <c r="B495" s="5"/>
      <c r="C495" s="17"/>
      <c r="D495" s="28"/>
      <c r="E495" s="18"/>
      <c r="F495" s="19"/>
      <c r="G495" s="19" t="str">
        <f t="shared" si="19"/>
        <v/>
      </c>
      <c r="H495" s="18"/>
      <c r="I495" s="20" t="str">
        <f t="shared" si="20"/>
        <v/>
      </c>
      <c r="J495" s="21"/>
      <c r="K495" s="21"/>
      <c r="L495" s="18" t="str">
        <f>IF($H491="","",$H491)</f>
        <v/>
      </c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9.5" customHeight="1">
      <c r="A496" s="6"/>
      <c r="B496" s="5"/>
      <c r="C496" s="17"/>
      <c r="D496" s="18"/>
      <c r="E496" s="18"/>
      <c r="F496" s="19"/>
      <c r="G496" s="19" t="str">
        <f t="shared" si="19"/>
        <v/>
      </c>
      <c r="H496" s="18"/>
      <c r="I496" s="20" t="str">
        <f t="shared" si="20"/>
        <v/>
      </c>
      <c r="J496" s="21"/>
      <c r="K496" s="21"/>
      <c r="L496" s="18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9.5" customHeight="1">
      <c r="A497" s="6"/>
      <c r="B497" s="5"/>
      <c r="C497" s="17"/>
      <c r="D497" s="18"/>
      <c r="E497" s="24"/>
      <c r="F497" s="25"/>
      <c r="G497" s="19" t="str">
        <f t="shared" si="19"/>
        <v/>
      </c>
      <c r="H497" s="18"/>
      <c r="I497" s="20" t="str">
        <f t="shared" si="20"/>
        <v/>
      </c>
      <c r="J497" s="21"/>
      <c r="K497" s="21"/>
      <c r="L497" s="18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9.5" customHeight="1">
      <c r="A498" s="6"/>
      <c r="B498" s="5"/>
      <c r="C498" s="17"/>
      <c r="D498" s="18"/>
      <c r="E498" s="47"/>
      <c r="F498" s="19"/>
      <c r="G498" s="19" t="str">
        <f t="shared" si="19"/>
        <v/>
      </c>
      <c r="H498" s="18"/>
      <c r="I498" s="20" t="str">
        <f t="shared" si="20"/>
        <v/>
      </c>
      <c r="J498" s="21"/>
      <c r="K498" s="21"/>
      <c r="L498" s="18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9.5" customHeight="1">
      <c r="A499" s="6"/>
      <c r="B499" s="5"/>
      <c r="C499" s="17"/>
      <c r="D499" s="18"/>
      <c r="E499" s="46"/>
      <c r="F499" s="19"/>
      <c r="G499" s="19" t="str">
        <f t="shared" si="19"/>
        <v/>
      </c>
      <c r="H499" s="24"/>
      <c r="I499" s="20" t="str">
        <f t="shared" si="20"/>
        <v/>
      </c>
      <c r="J499" s="21"/>
      <c r="K499" s="21"/>
      <c r="L499" s="18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9.5" customHeight="1">
      <c r="A500" s="6"/>
      <c r="B500" s="5"/>
      <c r="C500" s="17"/>
      <c r="D500" s="18"/>
      <c r="E500" s="46"/>
      <c r="F500" s="19"/>
      <c r="G500" s="19" t="str">
        <f t="shared" si="19"/>
        <v/>
      </c>
      <c r="H500" s="18"/>
      <c r="I500" s="20" t="str">
        <f t="shared" si="20"/>
        <v/>
      </c>
      <c r="J500" s="21"/>
      <c r="K500" s="21"/>
      <c r="L500" s="18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9.5" customHeight="1">
      <c r="A501" s="6"/>
      <c r="B501" s="5"/>
      <c r="C501" s="17"/>
      <c r="D501" s="18"/>
      <c r="E501" s="46"/>
      <c r="F501" s="19"/>
      <c r="G501" s="19" t="str">
        <f t="shared" si="19"/>
        <v/>
      </c>
      <c r="H501" s="28"/>
      <c r="I501" s="20" t="str">
        <f t="shared" si="20"/>
        <v/>
      </c>
      <c r="J501" s="21"/>
      <c r="K501" s="21"/>
      <c r="L501" s="18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9.5" customHeight="1">
      <c r="A502" s="6"/>
      <c r="B502" s="5"/>
      <c r="C502" s="17"/>
      <c r="D502" s="18"/>
      <c r="E502" s="46"/>
      <c r="F502" s="19"/>
      <c r="G502" s="19" t="str">
        <f t="shared" si="19"/>
        <v/>
      </c>
      <c r="H502" s="18"/>
      <c r="I502" s="20" t="str">
        <f t="shared" si="20"/>
        <v/>
      </c>
      <c r="J502" s="21"/>
      <c r="K502" s="21"/>
      <c r="L502" s="18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9.5" customHeight="1">
      <c r="A503" s="6"/>
      <c r="B503" s="5"/>
      <c r="C503" s="23"/>
      <c r="D503" s="24"/>
      <c r="E503" s="46"/>
      <c r="F503" s="19"/>
      <c r="G503" s="19" t="str">
        <f t="shared" si="19"/>
        <v/>
      </c>
      <c r="H503" s="18"/>
      <c r="I503" s="20" t="str">
        <f t="shared" si="20"/>
        <v/>
      </c>
      <c r="J503" s="21"/>
      <c r="K503" s="21"/>
      <c r="L503" s="18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9.5" customHeight="1">
      <c r="A504" s="6" t="s">
        <v>84</v>
      </c>
      <c r="B504" s="5">
        <f>SUM(F504:F507)</f>
        <v>530</v>
      </c>
      <c r="C504" s="17"/>
      <c r="D504" s="18" t="str">
        <f>IF(菜單→請菜名都修改這個!$C$11="","",菜單→請菜名都修改這個!$G$12)</f>
        <v>洋芋排骨湯</v>
      </c>
      <c r="E504" s="47" t="s">
        <v>203</v>
      </c>
      <c r="F504" s="19">
        <v>450</v>
      </c>
      <c r="G504" s="19" t="str">
        <f t="shared" si="19"/>
        <v>g</v>
      </c>
      <c r="H504" s="18"/>
      <c r="I504" s="20" t="str">
        <f t="shared" si="20"/>
        <v>馬鈴薯小丁450g</v>
      </c>
      <c r="J504" s="21" t="str">
        <f>$I498&amp;"+"&amp;$I499&amp;"+"&amp;$I500&amp;"+"&amp;$I501&amp;"+"&amp;I502&amp;"+"&amp;I503&amp;"+"&amp;I504&amp;"+"&amp;$I505&amp;"+"&amp;$I506&amp;"+"&amp;$I507</f>
        <v>++++++馬鈴薯小丁450g+龍骨丁80g++</v>
      </c>
      <c r="K504" s="21" t="s">
        <v>125</v>
      </c>
      <c r="L504" s="18" t="str">
        <f>IF($H500="","",$H500)</f>
        <v/>
      </c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9.5" customHeight="1">
      <c r="A505" s="6"/>
      <c r="B505" s="5"/>
      <c r="C505" s="17"/>
      <c r="D505" s="28"/>
      <c r="E505" s="47" t="s">
        <v>202</v>
      </c>
      <c r="F505" s="19">
        <v>80</v>
      </c>
      <c r="G505" s="19" t="str">
        <f t="shared" si="19"/>
        <v>g</v>
      </c>
      <c r="H505" s="18"/>
      <c r="I505" s="20" t="str">
        <f t="shared" si="20"/>
        <v>龍骨丁80g</v>
      </c>
      <c r="J505" s="21"/>
      <c r="K505" s="21"/>
      <c r="L505" s="18" t="str">
        <f>IF($H501="","",$H501)</f>
        <v/>
      </c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9.5" customHeight="1">
      <c r="A506" s="6"/>
      <c r="B506" s="5"/>
      <c r="C506" s="17"/>
      <c r="D506" s="18"/>
      <c r="E506" s="238"/>
      <c r="F506" s="239"/>
      <c r="G506" s="19" t="str">
        <f t="shared" si="19"/>
        <v/>
      </c>
      <c r="H506" s="24"/>
      <c r="I506" s="20" t="str">
        <f t="shared" si="20"/>
        <v/>
      </c>
      <c r="J506" s="21"/>
      <c r="K506" s="21"/>
      <c r="L506" s="18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9.5" customHeight="1">
      <c r="A507" s="6"/>
      <c r="B507" s="5"/>
      <c r="C507" s="17"/>
      <c r="D507" s="91"/>
      <c r="E507" s="238"/>
      <c r="F507" s="239"/>
      <c r="G507" s="19" t="str">
        <f t="shared" si="19"/>
        <v/>
      </c>
      <c r="H507" s="95"/>
      <c r="I507" s="100" t="str">
        <f t="shared" si="20"/>
        <v/>
      </c>
      <c r="J507" s="21"/>
      <c r="K507" s="21"/>
      <c r="L507" s="18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9.5" customHeight="1">
      <c r="A508" s="6"/>
      <c r="B508" s="5"/>
      <c r="C508" s="17"/>
      <c r="D508" s="91"/>
      <c r="E508" s="238"/>
      <c r="F508" s="239"/>
      <c r="G508" s="19" t="str">
        <f t="shared" si="19"/>
        <v/>
      </c>
      <c r="H508" s="95"/>
      <c r="I508" s="100" t="str">
        <f t="shared" si="20"/>
        <v/>
      </c>
      <c r="J508" s="21"/>
      <c r="K508" s="21"/>
      <c r="L508" s="18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9.5" customHeight="1">
      <c r="A509" s="6"/>
      <c r="B509" s="5"/>
      <c r="C509" s="17"/>
      <c r="D509" s="91"/>
      <c r="E509" s="238"/>
      <c r="F509" s="239"/>
      <c r="G509" s="19" t="str">
        <f t="shared" si="19"/>
        <v/>
      </c>
      <c r="H509" s="95"/>
      <c r="I509" s="100" t="str">
        <f t="shared" si="20"/>
        <v/>
      </c>
      <c r="J509" s="21"/>
      <c r="K509" s="21"/>
      <c r="L509" s="18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9.5" customHeight="1">
      <c r="A510" s="6"/>
      <c r="B510" s="5"/>
      <c r="C510" s="17"/>
      <c r="D510" s="91"/>
      <c r="E510" s="238"/>
      <c r="F510" s="239"/>
      <c r="G510" s="19" t="str">
        <f t="shared" si="19"/>
        <v/>
      </c>
      <c r="H510" s="95"/>
      <c r="I510" s="100" t="str">
        <f t="shared" si="20"/>
        <v/>
      </c>
      <c r="J510" s="21"/>
      <c r="K510" s="21"/>
      <c r="L510" s="18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9.5" customHeight="1">
      <c r="A511" s="6"/>
      <c r="B511" s="5"/>
      <c r="C511" s="17"/>
      <c r="D511" s="91"/>
      <c r="E511" s="101"/>
      <c r="F511" s="96"/>
      <c r="G511" s="19" t="str">
        <f t="shared" si="19"/>
        <v/>
      </c>
      <c r="H511" s="95"/>
      <c r="I511" s="100" t="str">
        <f t="shared" si="20"/>
        <v/>
      </c>
      <c r="J511" s="21"/>
      <c r="K511" s="21"/>
      <c r="L511" s="18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9.5" customHeight="1">
      <c r="A512" s="6"/>
      <c r="B512" s="5"/>
      <c r="C512" s="17"/>
      <c r="D512" s="18"/>
      <c r="E512" s="48"/>
      <c r="F512" s="42"/>
      <c r="G512" s="19" t="str">
        <f t="shared" si="19"/>
        <v/>
      </c>
      <c r="H512" s="28"/>
      <c r="I512" s="20" t="str">
        <f t="shared" si="20"/>
        <v/>
      </c>
      <c r="J512" s="21"/>
      <c r="K512" s="21"/>
      <c r="L512" s="18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9.5" customHeight="1" thickBot="1">
      <c r="A513" s="6"/>
      <c r="B513" s="5"/>
      <c r="C513" s="31"/>
      <c r="D513" s="32"/>
      <c r="E513" s="46"/>
      <c r="F513" s="19"/>
      <c r="G513" s="19" t="str">
        <f t="shared" si="19"/>
        <v/>
      </c>
      <c r="H513" s="18"/>
      <c r="I513" s="20" t="str">
        <f t="shared" si="20"/>
        <v/>
      </c>
      <c r="J513" s="21"/>
      <c r="K513" s="21"/>
      <c r="L513" s="18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9.5" customHeight="1">
      <c r="A514" s="6" t="s">
        <v>18</v>
      </c>
      <c r="B514" s="5"/>
      <c r="C514" s="38">
        <f>IF($D514="","",$C$464)</f>
        <v>45274</v>
      </c>
      <c r="D514" s="18" t="str">
        <f>IF(菜單→請菜名都修改這個!$C$11="","",菜單→請菜名都修改這個!$H$12)</f>
        <v>豆奶</v>
      </c>
      <c r="E514" s="46"/>
      <c r="F514" s="19"/>
      <c r="G514" s="19" t="str">
        <f t="shared" ref="G514:G578" si="21">IF($F514="","","g")</f>
        <v/>
      </c>
      <c r="H514" s="18"/>
      <c r="I514" s="20" t="str">
        <f t="shared" si="20"/>
        <v/>
      </c>
      <c r="J514" s="21" t="str">
        <f>$I508</f>
        <v/>
      </c>
      <c r="K514" s="21" t="s">
        <v>85</v>
      </c>
      <c r="L514" s="18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9.5" customHeight="1">
      <c r="A515" s="6" t="s">
        <v>3</v>
      </c>
      <c r="B515" s="5">
        <f>SUM(F509:F518)</f>
        <v>116</v>
      </c>
      <c r="C515" s="17">
        <f>IF($D515="","",菜單→請菜名都修改這個!$A$13)</f>
        <v>45275</v>
      </c>
      <c r="D515" s="18" t="str">
        <f>IF(菜單→請菜名都修改這個!$C$13="","",菜單→請菜名都修改這個!$C$13)</f>
        <v>泰式炒河粉(蛋)</v>
      </c>
      <c r="E515" s="238" t="s">
        <v>349</v>
      </c>
      <c r="F515" s="239">
        <v>90</v>
      </c>
      <c r="G515" s="19" t="str">
        <f t="shared" si="21"/>
        <v>g</v>
      </c>
      <c r="H515" s="18"/>
      <c r="I515" s="20" t="str">
        <f t="shared" si="20"/>
        <v>河粉90g</v>
      </c>
      <c r="J515" s="21" t="str">
        <f>$I509&amp;"+"&amp;$I510&amp;"+"&amp;$I511&amp;"+"&amp;$I512&amp;"+"&amp;I513&amp;"+"&amp;I514&amp;"+"&amp;I515&amp;"+"&amp;$I516&amp;"+"&amp;$I517&amp;"+"&amp;$I518</f>
        <v>++++++河粉90g+綠豆芽18g+蝦仁4g+韭菜段4g</v>
      </c>
      <c r="K515" s="21" t="s">
        <v>126</v>
      </c>
      <c r="L515" s="18" t="str">
        <f>IF($H511="","",$H511)</f>
        <v/>
      </c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9.5" customHeight="1">
      <c r="A516" s="6"/>
      <c r="B516" s="5"/>
      <c r="C516" s="17"/>
      <c r="D516" s="18"/>
      <c r="E516" s="238" t="s">
        <v>350</v>
      </c>
      <c r="F516" s="239">
        <v>18</v>
      </c>
      <c r="G516" s="19" t="str">
        <f t="shared" si="21"/>
        <v>g</v>
      </c>
      <c r="H516" s="18"/>
      <c r="I516" s="20" t="str">
        <f t="shared" si="20"/>
        <v>綠豆芽18g</v>
      </c>
      <c r="J516" s="21"/>
      <c r="K516" s="21"/>
      <c r="L516" s="18" t="str">
        <f>IF($H512="","",$H512)</f>
        <v/>
      </c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9.5" customHeight="1">
      <c r="A517" s="6"/>
      <c r="B517" s="5"/>
      <c r="C517" s="17"/>
      <c r="D517" s="18"/>
      <c r="E517" s="238" t="s">
        <v>334</v>
      </c>
      <c r="F517" s="239">
        <v>4</v>
      </c>
      <c r="G517" s="19" t="str">
        <f t="shared" si="21"/>
        <v>g</v>
      </c>
      <c r="H517" s="18"/>
      <c r="I517" s="20" t="str">
        <f t="shared" si="20"/>
        <v>蝦仁4g</v>
      </c>
      <c r="J517" s="21"/>
      <c r="K517" s="21"/>
      <c r="L517" s="18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9.5" customHeight="1">
      <c r="A518" s="6"/>
      <c r="B518" s="5"/>
      <c r="C518" s="17"/>
      <c r="D518" s="18"/>
      <c r="E518" s="238" t="s">
        <v>351</v>
      </c>
      <c r="F518" s="239">
        <v>4</v>
      </c>
      <c r="G518" s="19" t="str">
        <f t="shared" si="21"/>
        <v>g</v>
      </c>
      <c r="H518" s="18"/>
      <c r="I518" s="20" t="str">
        <f t="shared" si="20"/>
        <v>韭菜段4g</v>
      </c>
      <c r="J518" s="21"/>
      <c r="K518" s="21"/>
      <c r="L518" s="18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9.5" customHeight="1">
      <c r="A519" s="6"/>
      <c r="B519" s="5"/>
      <c r="C519" s="17"/>
      <c r="D519" s="18"/>
      <c r="E519" s="238" t="s">
        <v>204</v>
      </c>
      <c r="F519" s="239">
        <v>4</v>
      </c>
      <c r="G519" s="19" t="str">
        <f t="shared" si="21"/>
        <v>g</v>
      </c>
      <c r="H519" s="18"/>
      <c r="I519" s="20" t="str">
        <f t="shared" si="20"/>
        <v>紅蘿蔔絲4g</v>
      </c>
      <c r="J519" s="21"/>
      <c r="K519" s="21"/>
      <c r="L519" s="18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9.5" customHeight="1">
      <c r="A520" s="6"/>
      <c r="B520" s="5"/>
      <c r="C520" s="17"/>
      <c r="D520" s="18"/>
      <c r="E520" s="238" t="s">
        <v>352</v>
      </c>
      <c r="F520" s="239">
        <v>4</v>
      </c>
      <c r="G520" s="19" t="str">
        <f t="shared" si="21"/>
        <v>g</v>
      </c>
      <c r="H520" s="24"/>
      <c r="I520" s="20" t="str">
        <f t="shared" si="20"/>
        <v>細肉絲4g</v>
      </c>
      <c r="J520" s="21"/>
      <c r="K520" s="21"/>
      <c r="L520" s="18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9.5" customHeight="1">
      <c r="A521" s="6"/>
      <c r="B521" s="5"/>
      <c r="C521" s="17"/>
      <c r="D521" s="18"/>
      <c r="E521" s="238" t="s">
        <v>353</v>
      </c>
      <c r="F521" s="239"/>
      <c r="G521" s="19" t="str">
        <f t="shared" si="21"/>
        <v/>
      </c>
      <c r="H521" s="18"/>
      <c r="I521" s="20" t="str">
        <f t="shared" si="20"/>
        <v>檸檬汁</v>
      </c>
      <c r="J521" s="21"/>
      <c r="K521" s="21"/>
      <c r="L521" s="18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6.5" customHeight="1">
      <c r="A522" s="6"/>
      <c r="B522" s="5"/>
      <c r="C522" s="22"/>
      <c r="D522" s="18"/>
      <c r="E522" s="47" t="s">
        <v>414</v>
      </c>
      <c r="F522" s="19"/>
      <c r="G522" s="19" t="str">
        <f t="shared" si="21"/>
        <v/>
      </c>
      <c r="H522" s="28"/>
      <c r="I522" s="20" t="str">
        <f t="shared" si="20"/>
        <v>CAS洗選蛋</v>
      </c>
      <c r="J522" s="21"/>
      <c r="K522" s="21"/>
      <c r="L522" s="18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9.5" customHeight="1">
      <c r="A523" s="6"/>
      <c r="B523" s="5"/>
      <c r="C523" s="17"/>
      <c r="D523" s="18"/>
      <c r="E523" s="47"/>
      <c r="F523" s="19"/>
      <c r="G523" s="19" t="str">
        <f t="shared" si="21"/>
        <v/>
      </c>
      <c r="H523" s="18"/>
      <c r="I523" s="20" t="str">
        <f t="shared" si="20"/>
        <v/>
      </c>
      <c r="J523" s="21"/>
      <c r="K523" s="21"/>
      <c r="L523" s="18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9.5" customHeight="1">
      <c r="A524" s="6"/>
      <c r="B524" s="5"/>
      <c r="C524" s="23"/>
      <c r="D524" s="24"/>
      <c r="E524" s="18"/>
      <c r="F524" s="19"/>
      <c r="G524" s="19" t="str">
        <f t="shared" si="21"/>
        <v/>
      </c>
      <c r="H524" s="18"/>
      <c r="I524" s="20" t="str">
        <f t="shared" si="20"/>
        <v/>
      </c>
      <c r="J524" s="21"/>
      <c r="K524" s="21"/>
      <c r="L524" s="18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9.5" customHeight="1">
      <c r="A525" s="6" t="s">
        <v>4</v>
      </c>
      <c r="B525" s="5">
        <f>SUM(F525:F535)</f>
        <v>90</v>
      </c>
      <c r="C525" s="26">
        <f>$C515</f>
        <v>45275</v>
      </c>
      <c r="D525" s="18" t="str">
        <f>IF(菜單→請菜名都修改這個!$D$13="","",菜單→請菜名都修改這個!$D$13)</f>
        <v>腐乳麻醬燒雞(乾)</v>
      </c>
      <c r="E525" s="46" t="s">
        <v>354</v>
      </c>
      <c r="F525" s="19">
        <v>60</v>
      </c>
      <c r="G525" s="19" t="str">
        <f t="shared" si="21"/>
        <v>g</v>
      </c>
      <c r="H525" s="18"/>
      <c r="I525" s="20" t="str">
        <f t="shared" si="20"/>
        <v>帶皮胸丁60g</v>
      </c>
      <c r="J525" s="21" t="str">
        <f>$I519&amp;"+"&amp;$I520&amp;"+"&amp;$I521&amp;"+"&amp;$I522&amp;"+"&amp;I523&amp;"+"&amp;I524&amp;"+"&amp;I525&amp;"+"&amp;$I526&amp;"+"&amp;$I528&amp;"+"&amp;$I529</f>
        <v>紅蘿蔔絲4g+細肉絲4g+檸檬汁+CAS洗選蛋+++帶皮胸丁60g+非基改百頁小丁25g+薑片+蒜仁</v>
      </c>
      <c r="K525" s="21" t="s">
        <v>127</v>
      </c>
      <c r="L525" s="18" t="str">
        <f>IF($H521="","",$H521)</f>
        <v/>
      </c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9.5" customHeight="1">
      <c r="A526" s="6"/>
      <c r="B526" s="5"/>
      <c r="C526" s="17"/>
      <c r="D526" s="28"/>
      <c r="E526" s="47" t="s">
        <v>355</v>
      </c>
      <c r="F526" s="19">
        <v>25</v>
      </c>
      <c r="G526" s="19" t="str">
        <f t="shared" si="21"/>
        <v>g</v>
      </c>
      <c r="H526" s="18"/>
      <c r="I526" s="20" t="str">
        <f t="shared" si="20"/>
        <v>非基改百頁小丁25g</v>
      </c>
      <c r="J526" s="21"/>
      <c r="K526" s="21"/>
      <c r="L526" s="18" t="str">
        <f>IF($H522="","",$H522)</f>
        <v/>
      </c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s="259" customFormat="1" ht="19.5" customHeight="1">
      <c r="A527" s="6"/>
      <c r="B527" s="5"/>
      <c r="C527" s="17"/>
      <c r="D527" s="28"/>
      <c r="E527" s="47" t="s">
        <v>361</v>
      </c>
      <c r="F527" s="19">
        <v>5</v>
      </c>
      <c r="G527" s="19"/>
      <c r="H527" s="18"/>
      <c r="I527" s="20"/>
      <c r="J527" s="21"/>
      <c r="K527" s="21"/>
      <c r="L527" s="18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9.5" customHeight="1">
      <c r="A528" s="6"/>
      <c r="B528" s="5"/>
      <c r="C528" s="17"/>
      <c r="D528" s="18"/>
      <c r="E528" s="47" t="s">
        <v>359</v>
      </c>
      <c r="F528" s="19"/>
      <c r="G528" s="19" t="str">
        <f t="shared" si="21"/>
        <v/>
      </c>
      <c r="H528" s="18"/>
      <c r="I528" s="20" t="str">
        <f t="shared" si="20"/>
        <v>薑片</v>
      </c>
      <c r="J528" s="21"/>
      <c r="K528" s="21"/>
      <c r="L528" s="18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9.5" customHeight="1">
      <c r="A529" s="6"/>
      <c r="B529" s="5"/>
      <c r="C529" s="17"/>
      <c r="D529" s="18"/>
      <c r="E529" s="39" t="s">
        <v>360</v>
      </c>
      <c r="F529" s="41"/>
      <c r="G529" s="19" t="str">
        <f t="shared" si="21"/>
        <v/>
      </c>
      <c r="H529" s="18"/>
      <c r="I529" s="20" t="str">
        <f t="shared" si="20"/>
        <v>蒜仁</v>
      </c>
      <c r="J529" s="21"/>
      <c r="K529" s="21"/>
      <c r="L529" s="18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9.5" customHeight="1">
      <c r="A530" s="6"/>
      <c r="B530" s="5"/>
      <c r="C530" s="17"/>
      <c r="D530" s="18"/>
      <c r="E530" s="46" t="s">
        <v>358</v>
      </c>
      <c r="F530" s="19"/>
      <c r="G530" s="19" t="str">
        <f t="shared" si="21"/>
        <v/>
      </c>
      <c r="H530" s="18"/>
      <c r="I530" s="20" t="str">
        <f t="shared" si="20"/>
        <v>香菜</v>
      </c>
      <c r="J530" s="21"/>
      <c r="K530" s="21"/>
      <c r="L530" s="18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9.5" customHeight="1">
      <c r="A531" s="6"/>
      <c r="B531" s="5"/>
      <c r="C531" s="17"/>
      <c r="D531" s="18"/>
      <c r="E531" s="47" t="s">
        <v>356</v>
      </c>
      <c r="F531" s="19"/>
      <c r="G531" s="19" t="str">
        <f t="shared" si="21"/>
        <v/>
      </c>
      <c r="H531" s="24"/>
      <c r="I531" s="20" t="str">
        <f t="shared" si="20"/>
        <v>甜豆腐乳</v>
      </c>
      <c r="J531" s="21"/>
      <c r="K531" s="21"/>
      <c r="L531" s="18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9.5" customHeight="1">
      <c r="A532" s="6"/>
      <c r="B532" s="5"/>
      <c r="C532" s="17"/>
      <c r="D532" s="18"/>
      <c r="E532" s="39" t="s">
        <v>357</v>
      </c>
      <c r="F532" s="19"/>
      <c r="G532" s="19" t="str">
        <f t="shared" si="21"/>
        <v/>
      </c>
      <c r="H532" s="18"/>
      <c r="I532" s="20" t="str">
        <f t="shared" si="20"/>
        <v>芝麻醬</v>
      </c>
      <c r="J532" s="21"/>
      <c r="K532" s="21"/>
      <c r="L532" s="18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9.5" customHeight="1">
      <c r="A533" s="6"/>
      <c r="B533" s="5"/>
      <c r="C533" s="17"/>
      <c r="D533" s="18"/>
      <c r="E533" s="47"/>
      <c r="F533" s="19"/>
      <c r="G533" s="19" t="str">
        <f t="shared" si="21"/>
        <v/>
      </c>
      <c r="H533" s="28"/>
      <c r="I533" s="20" t="str">
        <f t="shared" si="20"/>
        <v/>
      </c>
      <c r="J533" s="21"/>
      <c r="K533" s="21"/>
      <c r="L533" s="18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9.5" customHeight="1">
      <c r="A534" s="6"/>
      <c r="B534" s="5"/>
      <c r="C534" s="17"/>
      <c r="D534" s="18"/>
      <c r="E534" s="47"/>
      <c r="F534" s="19"/>
      <c r="G534" s="19" t="str">
        <f t="shared" si="21"/>
        <v/>
      </c>
      <c r="H534" s="18"/>
      <c r="I534" s="20" t="str">
        <f t="shared" si="20"/>
        <v/>
      </c>
      <c r="J534" s="21"/>
      <c r="K534" s="21"/>
      <c r="L534" s="18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9.5" customHeight="1">
      <c r="A535" s="6"/>
      <c r="B535" s="5"/>
      <c r="C535" s="23"/>
      <c r="D535" s="24"/>
      <c r="E535" s="18"/>
      <c r="F535" s="19"/>
      <c r="G535" s="19" t="str">
        <f t="shared" si="21"/>
        <v/>
      </c>
      <c r="H535" s="18"/>
      <c r="I535" s="20" t="str">
        <f t="shared" si="20"/>
        <v/>
      </c>
      <c r="J535" s="21"/>
      <c r="K535" s="21"/>
      <c r="L535" s="18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9.5" customHeight="1">
      <c r="A536" s="6" t="s">
        <v>5</v>
      </c>
      <c r="B536" s="5">
        <f>SUM(F530:F539)</f>
        <v>70</v>
      </c>
      <c r="C536" s="17"/>
      <c r="D536" s="18" t="str">
        <f>IF(菜單→請菜名都修改這個!$E$13="","",菜單→請菜名都修改這個!$E$13)</f>
        <v>玉米炒蛋</v>
      </c>
      <c r="E536" s="238" t="s">
        <v>290</v>
      </c>
      <c r="F536" s="239">
        <v>35</v>
      </c>
      <c r="G536" s="19" t="str">
        <f t="shared" si="21"/>
        <v>g</v>
      </c>
      <c r="H536" s="19"/>
      <c r="I536" s="20" t="str">
        <f t="shared" si="20"/>
        <v>CAS殺菌液蛋35g</v>
      </c>
      <c r="J536" s="21" t="str">
        <f>$I530&amp;"+"&amp;$I531&amp;"+"&amp;$I532&amp;"+"&amp;$I533&amp;"+"&amp;I534&amp;"+"&amp;I535&amp;"+"&amp;I536&amp;"+"&amp;$I537&amp;"+"&amp;$I538&amp;"+"&amp;$I539</f>
        <v>香菜+甜豆腐乳+芝麻醬++++CAS殺菌液蛋35g+冷凍玉米粒25g+洋蔥小丁10g+</v>
      </c>
      <c r="K536" s="21" t="s">
        <v>128</v>
      </c>
      <c r="L536" s="18" t="str">
        <f>IF($H532="","",$H532)</f>
        <v/>
      </c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9.5" customHeight="1">
      <c r="A537" s="6"/>
      <c r="B537" s="5"/>
      <c r="C537" s="17"/>
      <c r="D537" s="28"/>
      <c r="E537" s="238" t="s">
        <v>322</v>
      </c>
      <c r="F537" s="239">
        <v>25</v>
      </c>
      <c r="G537" s="19" t="str">
        <f t="shared" si="21"/>
        <v>g</v>
      </c>
      <c r="H537" s="19"/>
      <c r="I537" s="20" t="str">
        <f t="shared" ref="I537:I600" si="22">$E537&amp;$F537&amp;$G537</f>
        <v>冷凍玉米粒25g</v>
      </c>
      <c r="J537" s="21"/>
      <c r="K537" s="21"/>
      <c r="L537" s="18" t="str">
        <f>IF($H533="","",$H533)</f>
        <v/>
      </c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9.5" customHeight="1">
      <c r="A538" s="6"/>
      <c r="B538" s="5"/>
      <c r="C538" s="17"/>
      <c r="D538" s="18"/>
      <c r="E538" s="46" t="s">
        <v>182</v>
      </c>
      <c r="F538" s="19">
        <v>10</v>
      </c>
      <c r="G538" s="19" t="str">
        <f t="shared" si="21"/>
        <v>g</v>
      </c>
      <c r="H538" s="19"/>
      <c r="I538" s="20" t="str">
        <f t="shared" si="22"/>
        <v>洋蔥小丁10g</v>
      </c>
      <c r="J538" s="21"/>
      <c r="K538" s="21"/>
      <c r="L538" s="18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9.5" customHeight="1">
      <c r="A539" s="6"/>
      <c r="B539" s="5"/>
      <c r="C539" s="17"/>
      <c r="D539" s="18"/>
      <c r="E539" s="119"/>
      <c r="F539" s="25"/>
      <c r="G539" s="19" t="str">
        <f t="shared" si="21"/>
        <v/>
      </c>
      <c r="H539" s="18"/>
      <c r="I539" s="20" t="str">
        <f t="shared" si="22"/>
        <v/>
      </c>
      <c r="J539" s="21"/>
      <c r="K539" s="21"/>
      <c r="L539" s="18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9.5" customHeight="1">
      <c r="A540" s="6"/>
      <c r="B540" s="5"/>
      <c r="C540" s="17"/>
      <c r="D540" s="18"/>
      <c r="E540" s="46"/>
      <c r="F540" s="19"/>
      <c r="G540" s="19" t="str">
        <f t="shared" si="21"/>
        <v/>
      </c>
      <c r="H540" s="18"/>
      <c r="I540" s="20" t="str">
        <f t="shared" si="22"/>
        <v/>
      </c>
      <c r="J540" s="21"/>
      <c r="K540" s="21"/>
      <c r="L540" s="18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9.5" customHeight="1">
      <c r="A541" s="6"/>
      <c r="B541" s="5"/>
      <c r="C541" s="17"/>
      <c r="D541" s="18"/>
      <c r="E541" s="18"/>
      <c r="F541" s="19"/>
      <c r="G541" s="19" t="str">
        <f t="shared" si="21"/>
        <v/>
      </c>
      <c r="H541" s="24"/>
      <c r="I541" s="20" t="str">
        <f t="shared" si="22"/>
        <v/>
      </c>
      <c r="J541" s="21"/>
      <c r="K541" s="21"/>
      <c r="L541" s="18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9.5" customHeight="1">
      <c r="A542" s="6"/>
      <c r="B542" s="5"/>
      <c r="C542" s="17"/>
      <c r="D542" s="18"/>
      <c r="E542" s="18"/>
      <c r="F542" s="19"/>
      <c r="G542" s="19" t="str">
        <f t="shared" si="21"/>
        <v/>
      </c>
      <c r="H542" s="18"/>
      <c r="I542" s="20" t="str">
        <f t="shared" si="22"/>
        <v/>
      </c>
      <c r="J542" s="21"/>
      <c r="K542" s="21"/>
      <c r="L542" s="18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9.5" customHeight="1">
      <c r="A543" s="6"/>
      <c r="B543" s="5"/>
      <c r="C543" s="17"/>
      <c r="D543" s="18"/>
      <c r="E543" s="18"/>
      <c r="F543" s="19"/>
      <c r="G543" s="19" t="str">
        <f t="shared" si="21"/>
        <v/>
      </c>
      <c r="H543" s="28"/>
      <c r="I543" s="20" t="str">
        <f t="shared" si="22"/>
        <v/>
      </c>
      <c r="J543" s="21"/>
      <c r="K543" s="21"/>
      <c r="L543" s="18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9.5" customHeight="1">
      <c r="A544" s="6"/>
      <c r="B544" s="5"/>
      <c r="C544" s="17"/>
      <c r="D544" s="18"/>
      <c r="E544" s="18"/>
      <c r="F544" s="19"/>
      <c r="G544" s="19" t="str">
        <f t="shared" si="21"/>
        <v/>
      </c>
      <c r="H544" s="18"/>
      <c r="I544" s="20" t="str">
        <f t="shared" si="22"/>
        <v/>
      </c>
      <c r="J544" s="21"/>
      <c r="K544" s="21"/>
      <c r="L544" s="18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9.5" customHeight="1">
      <c r="A545" s="6"/>
      <c r="B545" s="5"/>
      <c r="C545" s="23"/>
      <c r="D545" s="24"/>
      <c r="E545" s="18"/>
      <c r="F545" s="19"/>
      <c r="G545" s="19" t="str">
        <f t="shared" si="21"/>
        <v/>
      </c>
      <c r="H545" s="18"/>
      <c r="I545" s="20" t="str">
        <f t="shared" si="22"/>
        <v/>
      </c>
      <c r="J545" s="21"/>
      <c r="K545" s="21"/>
      <c r="L545" s="18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9.5" customHeight="1">
      <c r="A546" s="6" t="s">
        <v>6</v>
      </c>
      <c r="B546" s="5">
        <f>SUM(F540:F549)</f>
        <v>80</v>
      </c>
      <c r="C546" s="17"/>
      <c r="D546" s="18" t="str">
        <f>IF(菜單→請菜名都修改這個!$F$13="","",菜單→請菜名都修改這個!$F$13)</f>
        <v/>
      </c>
      <c r="E546" s="46" t="s">
        <v>193</v>
      </c>
      <c r="F546" s="19">
        <v>80</v>
      </c>
      <c r="G546" s="19" t="str">
        <f t="shared" si="21"/>
        <v>g</v>
      </c>
      <c r="H546" s="18"/>
      <c r="I546" s="20" t="str">
        <f t="shared" si="22"/>
        <v>有機時蔬80g</v>
      </c>
      <c r="J546" s="21" t="str">
        <f>$I540&amp;"+"&amp;$I541&amp;"+"&amp;$I542&amp;"+"&amp;$I543&amp;"+"&amp;I544&amp;"+"&amp;I545&amp;"+"&amp;I546&amp;"+"&amp;$I547&amp;"+"&amp;$I548&amp;"+"&amp;$I549</f>
        <v>++++++有機時蔬80g+++</v>
      </c>
      <c r="K546" s="21" t="s">
        <v>116</v>
      </c>
      <c r="L546" s="18" t="str">
        <f>IF($H542="","",$H542)</f>
        <v/>
      </c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9.5" customHeight="1">
      <c r="A547" s="6"/>
      <c r="B547" s="5"/>
      <c r="C547" s="17"/>
      <c r="D547" s="28"/>
      <c r="E547" s="18"/>
      <c r="F547" s="19"/>
      <c r="G547" s="19" t="str">
        <f t="shared" si="21"/>
        <v/>
      </c>
      <c r="H547" s="18"/>
      <c r="I547" s="20" t="str">
        <f t="shared" si="22"/>
        <v/>
      </c>
      <c r="J547" s="21"/>
      <c r="K547" s="21"/>
      <c r="L547" s="18" t="str">
        <f>IF($H543="","",$H543)</f>
        <v/>
      </c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9.5" customHeight="1">
      <c r="A548" s="6"/>
      <c r="B548" s="5"/>
      <c r="C548" s="17"/>
      <c r="D548" s="18"/>
      <c r="E548" s="18"/>
      <c r="F548" s="19"/>
      <c r="G548" s="19" t="str">
        <f t="shared" si="21"/>
        <v/>
      </c>
      <c r="H548" s="18"/>
      <c r="I548" s="20" t="str">
        <f t="shared" si="22"/>
        <v/>
      </c>
      <c r="J548" s="21"/>
      <c r="K548" s="21"/>
      <c r="L548" s="18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9.5" customHeight="1">
      <c r="A549" s="6"/>
      <c r="B549" s="5"/>
      <c r="C549" s="17"/>
      <c r="D549" s="18"/>
      <c r="E549" s="24"/>
      <c r="F549" s="25"/>
      <c r="G549" s="19" t="str">
        <f t="shared" si="21"/>
        <v/>
      </c>
      <c r="H549" s="18"/>
      <c r="I549" s="20" t="str">
        <f t="shared" si="22"/>
        <v/>
      </c>
      <c r="J549" s="21"/>
      <c r="K549" s="21"/>
      <c r="L549" s="18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9.5" customHeight="1">
      <c r="A550" s="6"/>
      <c r="B550" s="5"/>
      <c r="C550" s="17"/>
      <c r="D550" s="18"/>
      <c r="E550" s="47"/>
      <c r="F550" s="19"/>
      <c r="G550" s="19" t="str">
        <f t="shared" si="21"/>
        <v/>
      </c>
      <c r="H550" s="18"/>
      <c r="I550" s="20" t="str">
        <f t="shared" si="22"/>
        <v/>
      </c>
      <c r="J550" s="21"/>
      <c r="K550" s="21"/>
      <c r="L550" s="18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9.5" customHeight="1">
      <c r="A551" s="6"/>
      <c r="B551" s="5"/>
      <c r="C551" s="17"/>
      <c r="D551" s="18"/>
      <c r="E551" s="47"/>
      <c r="F551" s="19"/>
      <c r="G551" s="19" t="str">
        <f t="shared" si="21"/>
        <v/>
      </c>
      <c r="H551" s="24"/>
      <c r="I551" s="20" t="str">
        <f t="shared" si="22"/>
        <v/>
      </c>
      <c r="J551" s="21"/>
      <c r="K551" s="21"/>
      <c r="L551" s="18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9.5" customHeight="1">
      <c r="A552" s="6"/>
      <c r="B552" s="5"/>
      <c r="C552" s="17"/>
      <c r="D552" s="18"/>
      <c r="E552" s="46"/>
      <c r="F552" s="19"/>
      <c r="G552" s="19" t="str">
        <f t="shared" si="21"/>
        <v/>
      </c>
      <c r="H552" s="18"/>
      <c r="I552" s="20" t="str">
        <f t="shared" si="22"/>
        <v/>
      </c>
      <c r="J552" s="21"/>
      <c r="K552" s="21"/>
      <c r="L552" s="18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9.5" customHeight="1">
      <c r="A553" s="6"/>
      <c r="B553" s="5"/>
      <c r="C553" s="17"/>
      <c r="D553" s="18"/>
      <c r="E553" s="18"/>
      <c r="F553" s="19"/>
      <c r="G553" s="19" t="str">
        <f t="shared" si="21"/>
        <v/>
      </c>
      <c r="H553" s="28"/>
      <c r="I553" s="20" t="str">
        <f t="shared" si="22"/>
        <v/>
      </c>
      <c r="J553" s="21"/>
      <c r="K553" s="21"/>
      <c r="L553" s="18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9.5" customHeight="1">
      <c r="A554" s="6"/>
      <c r="B554" s="5"/>
      <c r="C554" s="17"/>
      <c r="D554" s="18"/>
      <c r="E554" s="18"/>
      <c r="F554" s="19"/>
      <c r="G554" s="19" t="str">
        <f t="shared" si="21"/>
        <v/>
      </c>
      <c r="H554" s="18"/>
      <c r="I554" s="20" t="str">
        <f t="shared" si="22"/>
        <v/>
      </c>
      <c r="J554" s="21"/>
      <c r="K554" s="21"/>
      <c r="L554" s="18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9.5" customHeight="1">
      <c r="A555" s="6"/>
      <c r="B555" s="5"/>
      <c r="C555" s="23"/>
      <c r="D555" s="24"/>
      <c r="E555" s="39"/>
      <c r="F555" s="19"/>
      <c r="G555" s="19" t="str">
        <f t="shared" si="21"/>
        <v/>
      </c>
      <c r="H555" s="18"/>
      <c r="I555" s="20" t="str">
        <f t="shared" si="22"/>
        <v/>
      </c>
      <c r="J555" s="21"/>
      <c r="K555" s="21"/>
      <c r="L555" s="18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9.5" customHeight="1">
      <c r="A556" s="6" t="s">
        <v>84</v>
      </c>
      <c r="B556" s="5">
        <f>SUM(F550:F559)</f>
        <v>20</v>
      </c>
      <c r="C556" s="17"/>
      <c r="D556" s="18" t="str">
        <f>IF(菜單→請菜名都修改這個!$G$13="","",菜單→請菜名都修改這個!$G$13)</f>
        <v>海芽湯</v>
      </c>
      <c r="E556" s="265" t="s">
        <v>406</v>
      </c>
      <c r="F556" s="239">
        <v>20</v>
      </c>
      <c r="G556" s="19" t="str">
        <f t="shared" si="21"/>
        <v>g</v>
      </c>
      <c r="H556" s="18"/>
      <c r="I556" s="20" t="str">
        <f t="shared" si="22"/>
        <v>海帶芽20g</v>
      </c>
      <c r="J556" s="21" t="str">
        <f>$I550&amp;"+"&amp;$I551&amp;"+"&amp;$I552&amp;"+"&amp;$I553&amp;"+"&amp;I554&amp;"+"&amp;I555&amp;"+"&amp;I556&amp;"+"&amp;$I557&amp;"+"&amp;$I558&amp;"+"&amp;$I559</f>
        <v>++++++海帶芽20g+++</v>
      </c>
      <c r="K556" s="21" t="s">
        <v>129</v>
      </c>
      <c r="L556" s="18" t="str">
        <f>IF($H552="","",$H552)</f>
        <v/>
      </c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9.5" customHeight="1">
      <c r="A557" s="6"/>
      <c r="B557" s="5"/>
      <c r="C557" s="17"/>
      <c r="D557" s="28"/>
      <c r="E557" s="238"/>
      <c r="F557" s="239"/>
      <c r="G557" s="19" t="str">
        <f t="shared" si="21"/>
        <v/>
      </c>
      <c r="H557" s="18"/>
      <c r="I557" s="20" t="str">
        <f t="shared" si="22"/>
        <v/>
      </c>
      <c r="J557" s="21"/>
      <c r="K557" s="21"/>
      <c r="L557" s="18" t="str">
        <f>IF($H553="","",$H553)</f>
        <v/>
      </c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9.5" customHeight="1">
      <c r="A558" s="6"/>
      <c r="B558" s="5"/>
      <c r="C558" s="17"/>
      <c r="D558" s="18"/>
      <c r="E558" s="238"/>
      <c r="F558" s="239"/>
      <c r="G558" s="19" t="str">
        <f t="shared" si="21"/>
        <v/>
      </c>
      <c r="H558" s="24"/>
      <c r="I558" s="20" t="str">
        <f t="shared" si="22"/>
        <v/>
      </c>
      <c r="J558" s="21"/>
      <c r="K558" s="21"/>
      <c r="L558" s="18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9.5" customHeight="1">
      <c r="A559" s="6"/>
      <c r="B559" s="5"/>
      <c r="C559" s="17"/>
      <c r="D559" s="91"/>
      <c r="E559" s="103"/>
      <c r="F559" s="96"/>
      <c r="G559" s="19" t="str">
        <f t="shared" si="21"/>
        <v/>
      </c>
      <c r="H559" s="95"/>
      <c r="I559" s="100" t="str">
        <f t="shared" si="22"/>
        <v/>
      </c>
      <c r="J559" s="21"/>
      <c r="K559" s="21"/>
      <c r="L559" s="18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9.5" customHeight="1">
      <c r="A560" s="6"/>
      <c r="B560" s="5"/>
      <c r="C560" s="17"/>
      <c r="D560" s="91"/>
      <c r="E560" s="103"/>
      <c r="F560" s="96"/>
      <c r="G560" s="19" t="str">
        <f t="shared" si="21"/>
        <v/>
      </c>
      <c r="H560" s="95"/>
      <c r="I560" s="100" t="str">
        <f t="shared" si="22"/>
        <v/>
      </c>
      <c r="J560" s="21"/>
      <c r="K560" s="21"/>
      <c r="L560" s="18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9.5" customHeight="1">
      <c r="A561" s="6"/>
      <c r="B561" s="5"/>
      <c r="C561" s="17"/>
      <c r="D561" s="91"/>
      <c r="E561" s="103"/>
      <c r="F561" s="96"/>
      <c r="G561" s="19" t="str">
        <f t="shared" si="21"/>
        <v/>
      </c>
      <c r="H561" s="95"/>
      <c r="I561" s="100" t="str">
        <f t="shared" si="22"/>
        <v/>
      </c>
      <c r="J561" s="21"/>
      <c r="K561" s="21"/>
      <c r="L561" s="18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9.5" customHeight="1">
      <c r="A562" s="6"/>
      <c r="B562" s="5"/>
      <c r="C562" s="17"/>
      <c r="D562" s="91"/>
      <c r="E562" s="101"/>
      <c r="F562" s="96"/>
      <c r="G562" s="19" t="str">
        <f t="shared" si="21"/>
        <v/>
      </c>
      <c r="H562" s="95"/>
      <c r="I562" s="100" t="str">
        <f t="shared" si="22"/>
        <v/>
      </c>
      <c r="J562" s="21"/>
      <c r="K562" s="21"/>
      <c r="L562" s="18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9.5" customHeight="1">
      <c r="A563" s="6"/>
      <c r="B563" s="5"/>
      <c r="C563" s="17"/>
      <c r="D563" s="18"/>
      <c r="E563" s="48"/>
      <c r="F563" s="42"/>
      <c r="G563" s="19" t="str">
        <f t="shared" si="21"/>
        <v/>
      </c>
      <c r="H563" s="28"/>
      <c r="I563" s="20" t="str">
        <f t="shared" si="22"/>
        <v/>
      </c>
      <c r="J563" s="21"/>
      <c r="K563" s="21"/>
      <c r="L563" s="18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9.5" customHeight="1">
      <c r="A564" s="6"/>
      <c r="B564" s="5"/>
      <c r="C564" s="17"/>
      <c r="D564" s="18"/>
      <c r="E564" s="46"/>
      <c r="F564" s="19"/>
      <c r="G564" s="19" t="str">
        <f t="shared" si="21"/>
        <v/>
      </c>
      <c r="H564" s="28"/>
      <c r="I564" s="20" t="str">
        <f t="shared" si="22"/>
        <v/>
      </c>
      <c r="J564" s="21"/>
      <c r="K564" s="21"/>
      <c r="L564" s="18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9.5" customHeight="1" thickBot="1">
      <c r="A565" s="6"/>
      <c r="B565" s="5"/>
      <c r="C565" s="31"/>
      <c r="D565" s="32"/>
      <c r="E565" s="46"/>
      <c r="F565" s="19"/>
      <c r="G565" s="19" t="str">
        <f t="shared" si="21"/>
        <v/>
      </c>
      <c r="H565" s="18"/>
      <c r="I565" s="20" t="str">
        <f t="shared" si="22"/>
        <v/>
      </c>
      <c r="J565" s="21"/>
      <c r="K565" s="21"/>
      <c r="L565" s="18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9.5" customHeight="1">
      <c r="A566" s="6" t="s">
        <v>18</v>
      </c>
      <c r="B566" s="5"/>
      <c r="C566" s="17">
        <f>IF($D515="","",菜單→請菜名都修改這個!$A$13)</f>
        <v>45275</v>
      </c>
      <c r="D566" s="18" t="str">
        <f>IF(菜單→請菜名都修改這個!$H$13="","",菜單→請菜名都修改這個!$H$13)</f>
        <v/>
      </c>
      <c r="E566" s="46"/>
      <c r="F566" s="19"/>
      <c r="G566" s="19" t="str">
        <f t="shared" si="21"/>
        <v/>
      </c>
      <c r="H566" s="18"/>
      <c r="I566" s="20" t="str">
        <f t="shared" si="22"/>
        <v/>
      </c>
      <c r="J566" s="21" t="str">
        <f>$I560</f>
        <v/>
      </c>
      <c r="K566" s="21" t="s">
        <v>85</v>
      </c>
      <c r="L566" s="18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9.5" customHeight="1">
      <c r="A567" s="6" t="s">
        <v>3</v>
      </c>
      <c r="B567" s="5">
        <f>SUM(F561:F570)</f>
        <v>80</v>
      </c>
      <c r="C567" s="17">
        <f>IF($D567="","",菜單→請菜名都修改這個!$A$14)</f>
        <v>45278</v>
      </c>
      <c r="D567" s="18" t="str">
        <f>IF(菜單→請菜名都修改這個!$C$14="","",菜單→請菜名都修改這個!$C$14)</f>
        <v>小米飯</v>
      </c>
      <c r="E567" s="238" t="s">
        <v>267</v>
      </c>
      <c r="F567" s="239">
        <v>65</v>
      </c>
      <c r="G567" s="19" t="str">
        <f t="shared" si="21"/>
        <v>g</v>
      </c>
      <c r="H567" s="18"/>
      <c r="I567" s="20" t="str">
        <f t="shared" si="22"/>
        <v>白米65g</v>
      </c>
      <c r="J567" s="21" t="str">
        <f>$I561&amp;"+"&amp;$I562&amp;"+"&amp;$I563&amp;"+"&amp;$I564&amp;"+"&amp;I565&amp;"+"&amp;I566&amp;"+"&amp;I567&amp;"+"&amp;$I568&amp;"+"&amp;$I569&amp;"+"&amp;$I570</f>
        <v>++++++白米65g+糙米10g+小米5g+</v>
      </c>
      <c r="K567" s="21" t="s">
        <v>93</v>
      </c>
      <c r="L567" s="18" t="str">
        <f>IF($H563="","",$H563)</f>
        <v/>
      </c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9.5" customHeight="1">
      <c r="A568" s="6"/>
      <c r="B568" s="5"/>
      <c r="C568" s="17"/>
      <c r="D568" s="18"/>
      <c r="E568" s="238" t="s">
        <v>268</v>
      </c>
      <c r="F568" s="239">
        <v>10</v>
      </c>
      <c r="G568" s="19" t="str">
        <f t="shared" si="21"/>
        <v>g</v>
      </c>
      <c r="H568" s="18"/>
      <c r="I568" s="20" t="str">
        <f t="shared" si="22"/>
        <v>糙米10g</v>
      </c>
      <c r="J568" s="21"/>
      <c r="K568" s="21"/>
      <c r="L568" s="18" t="str">
        <f>IF($H564="","",$H564)</f>
        <v/>
      </c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9.5" customHeight="1">
      <c r="A569" s="6"/>
      <c r="B569" s="5"/>
      <c r="C569" s="17"/>
      <c r="D569" s="18"/>
      <c r="E569" s="238" t="s">
        <v>363</v>
      </c>
      <c r="F569" s="239">
        <v>5</v>
      </c>
      <c r="G569" s="19" t="str">
        <f t="shared" si="21"/>
        <v>g</v>
      </c>
      <c r="H569" s="18"/>
      <c r="I569" s="20" t="str">
        <f t="shared" si="22"/>
        <v>小米5g</v>
      </c>
      <c r="J569" s="21"/>
      <c r="K569" s="21"/>
      <c r="L569" s="18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9.5" customHeight="1">
      <c r="A570" s="6"/>
      <c r="B570" s="5"/>
      <c r="C570" s="17"/>
      <c r="D570" s="18"/>
      <c r="E570" s="24"/>
      <c r="F570" s="25"/>
      <c r="G570" s="19" t="str">
        <f t="shared" si="21"/>
        <v/>
      </c>
      <c r="H570" s="18"/>
      <c r="I570" s="20" t="str">
        <f t="shared" si="22"/>
        <v/>
      </c>
      <c r="J570" s="21"/>
      <c r="K570" s="21"/>
      <c r="L570" s="18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9.5" customHeight="1">
      <c r="A571" s="6"/>
      <c r="B571" s="5"/>
      <c r="C571" s="17"/>
      <c r="D571" s="18"/>
      <c r="E571" s="47"/>
      <c r="F571" s="19"/>
      <c r="G571" s="19" t="str">
        <f t="shared" si="21"/>
        <v/>
      </c>
      <c r="H571" s="18"/>
      <c r="I571" s="20" t="str">
        <f t="shared" si="22"/>
        <v/>
      </c>
      <c r="J571" s="21"/>
      <c r="K571" s="21"/>
      <c r="L571" s="18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9.5" customHeight="1">
      <c r="A572" s="6"/>
      <c r="B572" s="5"/>
      <c r="C572" s="17"/>
      <c r="D572" s="18"/>
      <c r="E572" s="46"/>
      <c r="F572" s="19"/>
      <c r="G572" s="19" t="str">
        <f t="shared" si="21"/>
        <v/>
      </c>
      <c r="H572" s="24"/>
      <c r="I572" s="20" t="str">
        <f t="shared" si="22"/>
        <v/>
      </c>
      <c r="J572" s="21"/>
      <c r="K572" s="21"/>
      <c r="L572" s="18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9.5" customHeight="1">
      <c r="A573" s="6"/>
      <c r="B573" s="5"/>
      <c r="C573" s="17"/>
      <c r="D573" s="18"/>
      <c r="E573" s="46"/>
      <c r="F573" s="19"/>
      <c r="G573" s="19" t="str">
        <f t="shared" si="21"/>
        <v/>
      </c>
      <c r="H573" s="18"/>
      <c r="I573" s="20" t="str">
        <f t="shared" si="22"/>
        <v/>
      </c>
      <c r="J573" s="21"/>
      <c r="K573" s="21"/>
      <c r="L573" s="18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6.5" customHeight="1">
      <c r="A574" s="6"/>
      <c r="B574" s="5"/>
      <c r="C574" s="22"/>
      <c r="D574" s="18"/>
      <c r="E574" s="46"/>
      <c r="F574" s="19"/>
      <c r="G574" s="19" t="str">
        <f t="shared" si="21"/>
        <v/>
      </c>
      <c r="H574" s="28"/>
      <c r="I574" s="20" t="str">
        <f t="shared" si="22"/>
        <v/>
      </c>
      <c r="J574" s="21"/>
      <c r="K574" s="21"/>
      <c r="L574" s="18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9.5" customHeight="1">
      <c r="A575" s="6"/>
      <c r="B575" s="5"/>
      <c r="C575" s="17"/>
      <c r="D575" s="18"/>
      <c r="E575" s="18"/>
      <c r="F575" s="19"/>
      <c r="G575" s="19" t="str">
        <f t="shared" si="21"/>
        <v/>
      </c>
      <c r="H575" s="18"/>
      <c r="I575" s="20" t="str">
        <f t="shared" si="22"/>
        <v/>
      </c>
      <c r="J575" s="21"/>
      <c r="K575" s="21"/>
      <c r="L575" s="18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9.5" customHeight="1">
      <c r="A576" s="6"/>
      <c r="B576" s="5"/>
      <c r="C576" s="23"/>
      <c r="D576" s="24"/>
      <c r="E576" s="18"/>
      <c r="F576" s="19"/>
      <c r="G576" s="19" t="str">
        <f t="shared" si="21"/>
        <v/>
      </c>
      <c r="H576" s="18"/>
      <c r="I576" s="20" t="str">
        <f t="shared" si="22"/>
        <v/>
      </c>
      <c r="J576" s="21"/>
      <c r="K576" s="21"/>
      <c r="L576" s="18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9.5" customHeight="1">
      <c r="A577" s="6" t="s">
        <v>4</v>
      </c>
      <c r="B577" s="5">
        <f>SUM(F577:F586)</f>
        <v>90</v>
      </c>
      <c r="C577" s="26">
        <f>$C567</f>
        <v>45278</v>
      </c>
      <c r="D577" s="18" t="str">
        <f>IF(菜單→請菜名都修改這個!$D$14="","",菜單→請菜名都修改這個!$D$14)</f>
        <v>香菇肉燥</v>
      </c>
      <c r="E577" s="238" t="s">
        <v>324</v>
      </c>
      <c r="F577" s="239">
        <v>60</v>
      </c>
      <c r="G577" s="19" t="str">
        <f t="shared" si="21"/>
        <v>g</v>
      </c>
      <c r="H577" s="18"/>
      <c r="I577" s="20" t="str">
        <f t="shared" si="22"/>
        <v>絞肉60g</v>
      </c>
      <c r="J577" s="21" t="str">
        <f>$I571&amp;"+"&amp;$I572&amp;"+"&amp;$I573&amp;"+"&amp;$I574&amp;"+"&amp;I575&amp;"+"&amp;I576&amp;"+"&amp;I577&amp;"+"&amp;$I578&amp;"+"&amp;$I579&amp;"+"&amp;$I580</f>
        <v>++++++絞肉60g+豆薯小丁20g+香菇原料10g+</v>
      </c>
      <c r="K577" s="21" t="s">
        <v>130</v>
      </c>
      <c r="L577" s="18" t="str">
        <f>IF($H573="","",$H573)</f>
        <v/>
      </c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9.5" customHeight="1">
      <c r="A578" s="6"/>
      <c r="B578" s="5"/>
      <c r="C578" s="17"/>
      <c r="D578" s="28"/>
      <c r="E578" s="238" t="s">
        <v>335</v>
      </c>
      <c r="F578" s="239">
        <v>20</v>
      </c>
      <c r="G578" s="19" t="str">
        <f t="shared" si="21"/>
        <v>g</v>
      </c>
      <c r="H578" s="18"/>
      <c r="I578" s="20" t="str">
        <f t="shared" si="22"/>
        <v>豆薯小丁20g</v>
      </c>
      <c r="J578" s="21"/>
      <c r="K578" s="21"/>
      <c r="L578" s="18" t="str">
        <f>IF($H574="","",$H574)</f>
        <v/>
      </c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9.5" customHeight="1">
      <c r="A579" s="6"/>
      <c r="B579" s="5"/>
      <c r="C579" s="17"/>
      <c r="D579" s="18"/>
      <c r="E579" s="238" t="s">
        <v>346</v>
      </c>
      <c r="F579" s="239">
        <v>10</v>
      </c>
      <c r="G579" s="19" t="str">
        <f t="shared" ref="G579:G642" si="23">IF($F579="","","g")</f>
        <v>g</v>
      </c>
      <c r="H579" s="18"/>
      <c r="I579" s="20" t="str">
        <f t="shared" si="22"/>
        <v>香菇原料10g</v>
      </c>
      <c r="J579" s="21"/>
      <c r="K579" s="21"/>
      <c r="L579" s="18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9.5" customHeight="1">
      <c r="A580" s="6"/>
      <c r="B580" s="5"/>
      <c r="C580" s="17"/>
      <c r="D580" s="18"/>
      <c r="E580" s="238"/>
      <c r="F580" s="239"/>
      <c r="G580" s="19" t="str">
        <f t="shared" si="23"/>
        <v/>
      </c>
      <c r="H580" s="18"/>
      <c r="I580" s="20" t="str">
        <f t="shared" si="22"/>
        <v/>
      </c>
      <c r="J580" s="21"/>
      <c r="K580" s="21"/>
      <c r="L580" s="18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9.5" customHeight="1">
      <c r="A581" s="6"/>
      <c r="B581" s="5"/>
      <c r="C581" s="17"/>
      <c r="D581" s="18"/>
      <c r="E581" s="238"/>
      <c r="F581" s="239"/>
      <c r="G581" s="19" t="str">
        <f t="shared" si="23"/>
        <v/>
      </c>
      <c r="H581" s="18"/>
      <c r="I581" s="20" t="str">
        <f t="shared" si="22"/>
        <v/>
      </c>
      <c r="J581" s="21"/>
      <c r="K581" s="21"/>
      <c r="L581" s="18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9.5" customHeight="1">
      <c r="A582" s="6"/>
      <c r="B582" s="5"/>
      <c r="C582" s="17"/>
      <c r="D582" s="18"/>
      <c r="E582" s="238"/>
      <c r="F582" s="239"/>
      <c r="G582" s="19" t="str">
        <f t="shared" si="23"/>
        <v/>
      </c>
      <c r="H582" s="24"/>
      <c r="I582" s="20" t="str">
        <f t="shared" si="22"/>
        <v/>
      </c>
      <c r="J582" s="21"/>
      <c r="K582" s="21"/>
      <c r="L582" s="18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9.5" customHeight="1">
      <c r="A583" s="6"/>
      <c r="B583" s="5"/>
      <c r="C583" s="17"/>
      <c r="D583" s="18"/>
      <c r="E583" s="238"/>
      <c r="F583" s="239"/>
      <c r="G583" s="19" t="str">
        <f t="shared" si="23"/>
        <v/>
      </c>
      <c r="H583" s="18"/>
      <c r="I583" s="20" t="str">
        <f t="shared" si="22"/>
        <v/>
      </c>
      <c r="J583" s="21"/>
      <c r="K583" s="21"/>
      <c r="L583" s="18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9.5" customHeight="1">
      <c r="A584" s="6"/>
      <c r="B584" s="5"/>
      <c r="C584" s="17"/>
      <c r="D584" s="18"/>
      <c r="E584" s="238"/>
      <c r="F584" s="239"/>
      <c r="G584" s="19" t="str">
        <f t="shared" si="23"/>
        <v/>
      </c>
      <c r="H584" s="28"/>
      <c r="I584" s="20" t="str">
        <f t="shared" si="22"/>
        <v/>
      </c>
      <c r="J584" s="21"/>
      <c r="K584" s="21"/>
      <c r="L584" s="18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9.5" customHeight="1">
      <c r="A585" s="6"/>
      <c r="B585" s="5"/>
      <c r="C585" s="17"/>
      <c r="D585" s="18"/>
      <c r="E585" s="46"/>
      <c r="F585" s="19"/>
      <c r="G585" s="19" t="str">
        <f t="shared" si="23"/>
        <v/>
      </c>
      <c r="H585" s="18"/>
      <c r="I585" s="20" t="str">
        <f t="shared" si="22"/>
        <v/>
      </c>
      <c r="J585" s="21"/>
      <c r="K585" s="21"/>
      <c r="L585" s="18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9.5" customHeight="1">
      <c r="A586" s="6"/>
      <c r="B586" s="5"/>
      <c r="C586" s="23"/>
      <c r="D586" s="24"/>
      <c r="E586" s="39"/>
      <c r="F586" s="41"/>
      <c r="G586" s="19" t="str">
        <f t="shared" si="23"/>
        <v/>
      </c>
      <c r="H586" s="18"/>
      <c r="I586" s="20" t="str">
        <f t="shared" si="22"/>
        <v/>
      </c>
      <c r="J586" s="21"/>
      <c r="K586" s="21"/>
      <c r="L586" s="18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9.5" customHeight="1">
      <c r="A587" s="6" t="s">
        <v>5</v>
      </c>
      <c r="B587" s="5">
        <f>SUM(F581:F590)</f>
        <v>68</v>
      </c>
      <c r="C587" s="17"/>
      <c r="D587" s="18" t="str">
        <f>IF(菜單→請菜名都修改這個!$E$14="","",菜單→請菜名都修改這個!$E$14)</f>
        <v>甜薯肉絲</v>
      </c>
      <c r="E587" s="265" t="s">
        <v>407</v>
      </c>
      <c r="F587" s="239">
        <v>55</v>
      </c>
      <c r="G587" s="19" t="str">
        <f t="shared" si="23"/>
        <v>g</v>
      </c>
      <c r="H587" s="18"/>
      <c r="I587" s="20" t="str">
        <f t="shared" si="22"/>
        <v>馬鈴薯粗絲55g</v>
      </c>
      <c r="J587" s="21" t="str">
        <f>$I581&amp;"+"&amp;$I582&amp;"+"&amp;$I583&amp;"+"&amp;$I584&amp;"+"&amp;I585&amp;"+"&amp;I586&amp;"+"&amp;I587&amp;"+"&amp;$I588&amp;"+"&amp;$I589&amp;"+"&amp;$I590</f>
        <v>++++++馬鈴薯粗絲55g+細肉絲8g+彩椒絲5g+</v>
      </c>
      <c r="K587" s="21" t="s">
        <v>131</v>
      </c>
      <c r="L587" s="18" t="str">
        <f>IF($H583="","",$H583)</f>
        <v/>
      </c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9.5" customHeight="1">
      <c r="A588" s="6"/>
      <c r="B588" s="5"/>
      <c r="C588" s="17"/>
      <c r="D588" s="28"/>
      <c r="E588" s="265" t="s">
        <v>408</v>
      </c>
      <c r="F588" s="239">
        <v>8</v>
      </c>
      <c r="G588" s="19" t="str">
        <f t="shared" si="23"/>
        <v>g</v>
      </c>
      <c r="H588" s="18"/>
      <c r="I588" s="20" t="str">
        <f t="shared" si="22"/>
        <v>細肉絲8g</v>
      </c>
      <c r="J588" s="21"/>
      <c r="K588" s="21"/>
      <c r="L588" s="18" t="str">
        <f>IF($H584="","",$H584)</f>
        <v/>
      </c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9.5" customHeight="1">
      <c r="A589" s="6"/>
      <c r="B589" s="5"/>
      <c r="C589" s="17"/>
      <c r="D589" s="18"/>
      <c r="E589" s="265" t="s">
        <v>409</v>
      </c>
      <c r="F589" s="239">
        <v>5</v>
      </c>
      <c r="G589" s="19" t="str">
        <f t="shared" si="23"/>
        <v>g</v>
      </c>
      <c r="H589" s="18"/>
      <c r="I589" s="20" t="str">
        <f t="shared" si="22"/>
        <v>彩椒絲5g</v>
      </c>
      <c r="J589" s="21"/>
      <c r="K589" s="21"/>
      <c r="L589" s="18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9.5" customHeight="1">
      <c r="A590" s="6"/>
      <c r="B590" s="5"/>
      <c r="C590" s="17"/>
      <c r="D590" s="18"/>
      <c r="E590" s="121"/>
      <c r="F590" s="25"/>
      <c r="G590" s="19" t="str">
        <f t="shared" si="23"/>
        <v/>
      </c>
      <c r="H590" s="18"/>
      <c r="I590" s="20" t="str">
        <f t="shared" si="22"/>
        <v/>
      </c>
      <c r="J590" s="21"/>
      <c r="K590" s="21"/>
      <c r="L590" s="18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9.5" customHeight="1">
      <c r="A591" s="6"/>
      <c r="B591" s="5"/>
      <c r="C591" s="17"/>
      <c r="D591" s="18"/>
      <c r="E591" s="46"/>
      <c r="F591" s="19"/>
      <c r="G591" s="19" t="str">
        <f t="shared" si="23"/>
        <v/>
      </c>
      <c r="H591" s="18"/>
      <c r="I591" s="20" t="str">
        <f t="shared" si="22"/>
        <v/>
      </c>
      <c r="J591" s="21"/>
      <c r="K591" s="21"/>
      <c r="L591" s="18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9.5" customHeight="1">
      <c r="A592" s="6"/>
      <c r="B592" s="5"/>
      <c r="C592" s="17"/>
      <c r="D592" s="18"/>
      <c r="E592" s="46"/>
      <c r="F592" s="19"/>
      <c r="G592" s="19" t="str">
        <f t="shared" si="23"/>
        <v/>
      </c>
      <c r="H592" s="24"/>
      <c r="I592" s="20" t="str">
        <f t="shared" si="22"/>
        <v/>
      </c>
      <c r="J592" s="21"/>
      <c r="K592" s="21"/>
      <c r="L592" s="18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9.5" customHeight="1">
      <c r="A593" s="6"/>
      <c r="B593" s="5"/>
      <c r="C593" s="17"/>
      <c r="D593" s="18"/>
      <c r="E593" s="46"/>
      <c r="F593" s="19"/>
      <c r="G593" s="19" t="str">
        <f t="shared" si="23"/>
        <v/>
      </c>
      <c r="H593" s="18"/>
      <c r="I593" s="20" t="str">
        <f t="shared" si="22"/>
        <v/>
      </c>
      <c r="J593" s="21"/>
      <c r="K593" s="21"/>
      <c r="L593" s="18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9.5" customHeight="1">
      <c r="A594" s="6"/>
      <c r="B594" s="5"/>
      <c r="C594" s="17"/>
      <c r="D594" s="18"/>
      <c r="E594" s="121"/>
      <c r="F594" s="25"/>
      <c r="G594" s="19" t="str">
        <f t="shared" si="23"/>
        <v/>
      </c>
      <c r="H594" s="28"/>
      <c r="I594" s="20" t="str">
        <f t="shared" si="22"/>
        <v/>
      </c>
      <c r="J594" s="21"/>
      <c r="K594" s="21"/>
      <c r="L594" s="18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9.5" customHeight="1">
      <c r="A595" s="6"/>
      <c r="B595" s="5"/>
      <c r="C595" s="17"/>
      <c r="D595" s="18"/>
      <c r="E595" s="18"/>
      <c r="F595" s="19"/>
      <c r="G595" s="19" t="str">
        <f t="shared" si="23"/>
        <v/>
      </c>
      <c r="H595" s="18"/>
      <c r="I595" s="20" t="str">
        <f t="shared" si="22"/>
        <v/>
      </c>
      <c r="J595" s="21"/>
      <c r="K595" s="21"/>
      <c r="L595" s="18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9.5" customHeight="1">
      <c r="A596" s="6"/>
      <c r="B596" s="5"/>
      <c r="C596" s="23"/>
      <c r="D596" s="24"/>
      <c r="E596" s="18"/>
      <c r="F596" s="19"/>
      <c r="G596" s="19" t="str">
        <f t="shared" si="23"/>
        <v/>
      </c>
      <c r="H596" s="18"/>
      <c r="I596" s="20" t="str">
        <f t="shared" si="22"/>
        <v/>
      </c>
      <c r="J596" s="21"/>
      <c r="K596" s="21"/>
      <c r="L596" s="18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9.5" customHeight="1">
      <c r="A597" s="6" t="s">
        <v>6</v>
      </c>
      <c r="B597" s="5">
        <f>SUM(F591:F600)</f>
        <v>80</v>
      </c>
      <c r="C597" s="17"/>
      <c r="D597" s="18" t="str">
        <f>IF(菜單→請菜名都修改這個!$F$14="","",菜單→請菜名都修改這個!$F$14)</f>
        <v>有機廣島菜</v>
      </c>
      <c r="E597" s="46" t="s">
        <v>171</v>
      </c>
      <c r="F597" s="19">
        <v>80</v>
      </c>
      <c r="G597" s="19" t="str">
        <f t="shared" si="23"/>
        <v>g</v>
      </c>
      <c r="H597" s="18"/>
      <c r="I597" s="20" t="str">
        <f t="shared" si="22"/>
        <v>有機時蔬80g</v>
      </c>
      <c r="J597" s="21" t="str">
        <f>$I591&amp;"+"&amp;$I592&amp;"+"&amp;$I593&amp;"+"&amp;$I594&amp;"+"&amp;I595&amp;"+"&amp;I596&amp;"+"&amp;I597&amp;"+"&amp;$I598&amp;"+"&amp;$I599&amp;"+"&amp;$I600</f>
        <v>++++++有機時蔬80g+++</v>
      </c>
      <c r="K597" s="21" t="s">
        <v>91</v>
      </c>
      <c r="L597" s="18" t="str">
        <f>IF($H593="","",$H593)</f>
        <v/>
      </c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9.5" customHeight="1">
      <c r="A598" s="6"/>
      <c r="B598" s="5"/>
      <c r="C598" s="17"/>
      <c r="D598" s="28"/>
      <c r="E598" s="18"/>
      <c r="F598" s="19"/>
      <c r="G598" s="19" t="str">
        <f t="shared" si="23"/>
        <v/>
      </c>
      <c r="H598" s="18"/>
      <c r="I598" s="20" t="str">
        <f t="shared" si="22"/>
        <v/>
      </c>
      <c r="J598" s="21"/>
      <c r="K598" s="21"/>
      <c r="L598" s="18" t="str">
        <f>IF($H594="","",$H594)</f>
        <v/>
      </c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9.5" customHeight="1">
      <c r="A599" s="6"/>
      <c r="B599" s="5"/>
      <c r="C599" s="17"/>
      <c r="D599" s="18"/>
      <c r="E599" s="18"/>
      <c r="F599" s="19"/>
      <c r="G599" s="19" t="str">
        <f t="shared" si="23"/>
        <v/>
      </c>
      <c r="H599" s="18"/>
      <c r="I599" s="20" t="str">
        <f t="shared" si="22"/>
        <v/>
      </c>
      <c r="J599" s="21"/>
      <c r="K599" s="21"/>
      <c r="L599" s="18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9.5" customHeight="1">
      <c r="A600" s="6"/>
      <c r="B600" s="5"/>
      <c r="C600" s="17"/>
      <c r="D600" s="18"/>
      <c r="E600" s="24"/>
      <c r="F600" s="25"/>
      <c r="G600" s="19" t="str">
        <f t="shared" si="23"/>
        <v/>
      </c>
      <c r="H600" s="18"/>
      <c r="I600" s="20" t="str">
        <f t="shared" si="22"/>
        <v/>
      </c>
      <c r="J600" s="21"/>
      <c r="K600" s="21"/>
      <c r="L600" s="18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9.5" customHeight="1">
      <c r="A601" s="6"/>
      <c r="B601" s="5"/>
      <c r="C601" s="17"/>
      <c r="D601" s="18"/>
      <c r="E601" s="46"/>
      <c r="F601" s="19"/>
      <c r="G601" s="19" t="str">
        <f t="shared" si="23"/>
        <v/>
      </c>
      <c r="H601" s="18"/>
      <c r="I601" s="20" t="str">
        <f t="shared" ref="I601:I664" si="24">$E601&amp;$F601&amp;$G601</f>
        <v/>
      </c>
      <c r="J601" s="21"/>
      <c r="K601" s="21"/>
      <c r="L601" s="18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9.5" customHeight="1">
      <c r="A602" s="6"/>
      <c r="B602" s="5"/>
      <c r="C602" s="17"/>
      <c r="D602" s="18"/>
      <c r="E602" s="46"/>
      <c r="F602" s="19"/>
      <c r="G602" s="19" t="str">
        <f t="shared" si="23"/>
        <v/>
      </c>
      <c r="H602" s="24"/>
      <c r="I602" s="20" t="str">
        <f t="shared" si="24"/>
        <v/>
      </c>
      <c r="J602" s="21"/>
      <c r="K602" s="21"/>
      <c r="L602" s="18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9.5" customHeight="1">
      <c r="A603" s="6"/>
      <c r="B603" s="5"/>
      <c r="C603" s="17"/>
      <c r="D603" s="18"/>
      <c r="E603" s="46"/>
      <c r="F603" s="19"/>
      <c r="G603" s="19" t="str">
        <f t="shared" si="23"/>
        <v/>
      </c>
      <c r="H603" s="18"/>
      <c r="I603" s="20" t="str">
        <f t="shared" si="24"/>
        <v/>
      </c>
      <c r="J603" s="21"/>
      <c r="K603" s="21"/>
      <c r="L603" s="18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9.5" customHeight="1">
      <c r="A604" s="6"/>
      <c r="B604" s="5"/>
      <c r="C604" s="17"/>
      <c r="D604" s="18"/>
      <c r="E604" s="18"/>
      <c r="F604" s="19"/>
      <c r="G604" s="19" t="str">
        <f t="shared" si="23"/>
        <v/>
      </c>
      <c r="H604" s="28"/>
      <c r="I604" s="20" t="str">
        <f t="shared" si="24"/>
        <v/>
      </c>
      <c r="J604" s="21"/>
      <c r="K604" s="21"/>
      <c r="L604" s="18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9.5" customHeight="1">
      <c r="A605" s="6"/>
      <c r="B605" s="5"/>
      <c r="C605" s="17"/>
      <c r="D605" s="18"/>
      <c r="E605" s="46"/>
      <c r="F605" s="19"/>
      <c r="G605" s="19" t="str">
        <f t="shared" si="23"/>
        <v/>
      </c>
      <c r="H605" s="18"/>
      <c r="I605" s="20" t="str">
        <f t="shared" si="24"/>
        <v/>
      </c>
      <c r="J605" s="21"/>
      <c r="K605" s="21"/>
      <c r="L605" s="18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2.75" customHeight="1">
      <c r="A606" s="6"/>
      <c r="B606" s="5"/>
      <c r="C606" s="23"/>
      <c r="D606" s="24"/>
      <c r="E606" s="46"/>
      <c r="F606" s="19"/>
      <c r="G606" s="19" t="str">
        <f t="shared" si="23"/>
        <v/>
      </c>
      <c r="H606" s="18"/>
      <c r="I606" s="20" t="str">
        <f t="shared" si="24"/>
        <v/>
      </c>
      <c r="J606" s="21"/>
      <c r="K606" s="21"/>
      <c r="L606" s="18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21" customHeight="1">
      <c r="A607" s="6" t="s">
        <v>84</v>
      </c>
      <c r="B607" s="5">
        <f>SUM(F601:F610)</f>
        <v>450</v>
      </c>
      <c r="C607" s="17"/>
      <c r="D607" s="18" t="str">
        <f>IF(菜單→請菜名都修改這個!$G$14="","",菜單→請菜名都修改這個!$G$14)</f>
        <v>酸辣湯</v>
      </c>
      <c r="E607" s="103" t="s">
        <v>288</v>
      </c>
      <c r="F607" s="239">
        <v>170</v>
      </c>
      <c r="G607" s="19" t="str">
        <f t="shared" si="23"/>
        <v>g</v>
      </c>
      <c r="H607" s="18"/>
      <c r="I607" s="20" t="str">
        <f t="shared" si="24"/>
        <v>非基改板豆腐小丁170g</v>
      </c>
      <c r="J607" s="21" t="str">
        <f>$I601&amp;"+"&amp;$I602&amp;"+"&amp;$I603&amp;"+"&amp;$I604&amp;"+"&amp;I605&amp;"+"&amp;I606&amp;"+"&amp;I607&amp;"+"&amp;$I608&amp;"+"&amp;$I609&amp;"+"&amp;$I610</f>
        <v>++++++非基改板豆腐小丁170g+木耳絲80g+紅蘿蔔絲200g+</v>
      </c>
      <c r="K607" s="21" t="s">
        <v>132</v>
      </c>
      <c r="L607" s="18" t="str">
        <f>IF($H603="","",$H603)</f>
        <v/>
      </c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9.5" customHeight="1">
      <c r="A608" s="6"/>
      <c r="B608" s="5"/>
      <c r="C608" s="17"/>
      <c r="D608" s="28"/>
      <c r="E608" s="238" t="s">
        <v>210</v>
      </c>
      <c r="F608" s="239">
        <v>80</v>
      </c>
      <c r="G608" s="19" t="str">
        <f t="shared" si="23"/>
        <v>g</v>
      </c>
      <c r="H608" s="18"/>
      <c r="I608" s="20" t="str">
        <f t="shared" si="24"/>
        <v>木耳絲80g</v>
      </c>
      <c r="J608" s="21"/>
      <c r="K608" s="21"/>
      <c r="L608" s="18" t="str">
        <f>IF($H604="","",$H604)</f>
        <v/>
      </c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9.5" customHeight="1">
      <c r="A609" s="6"/>
      <c r="B609" s="5"/>
      <c r="C609" s="17"/>
      <c r="D609" s="18"/>
      <c r="E609" s="238" t="s">
        <v>204</v>
      </c>
      <c r="F609" s="239">
        <v>200</v>
      </c>
      <c r="G609" s="19" t="str">
        <f t="shared" si="23"/>
        <v>g</v>
      </c>
      <c r="H609" s="24"/>
      <c r="I609" s="20" t="str">
        <f t="shared" si="24"/>
        <v>紅蘿蔔絲200g</v>
      </c>
      <c r="J609" s="21"/>
      <c r="K609" s="21"/>
      <c r="L609" s="18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9.5" customHeight="1">
      <c r="A610" s="6"/>
      <c r="B610" s="5"/>
      <c r="C610" s="17"/>
      <c r="D610" s="91"/>
      <c r="E610" s="95"/>
      <c r="F610" s="96"/>
      <c r="G610" s="19" t="str">
        <f t="shared" si="23"/>
        <v/>
      </c>
      <c r="H610" s="95"/>
      <c r="I610" s="100" t="str">
        <f t="shared" si="24"/>
        <v/>
      </c>
      <c r="J610" s="21"/>
      <c r="K610" s="21"/>
      <c r="L610" s="18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9.5" customHeight="1">
      <c r="A611" s="6"/>
      <c r="B611" s="5"/>
      <c r="C611" s="17"/>
      <c r="D611" s="91"/>
      <c r="E611" s="95"/>
      <c r="F611" s="96"/>
      <c r="G611" s="19" t="str">
        <f t="shared" si="23"/>
        <v/>
      </c>
      <c r="H611" s="95"/>
      <c r="I611" s="100" t="str">
        <f t="shared" si="24"/>
        <v/>
      </c>
      <c r="J611" s="21"/>
      <c r="K611" s="21"/>
      <c r="L611" s="18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9.5" customHeight="1">
      <c r="A612" s="6"/>
      <c r="B612" s="5"/>
      <c r="C612" s="17"/>
      <c r="D612" s="91"/>
      <c r="E612" s="101"/>
      <c r="F612" s="96"/>
      <c r="G612" s="19" t="str">
        <f t="shared" si="23"/>
        <v/>
      </c>
      <c r="H612" s="95"/>
      <c r="I612" s="100" t="str">
        <f t="shared" si="24"/>
        <v/>
      </c>
      <c r="J612" s="21"/>
      <c r="K612" s="21"/>
      <c r="L612" s="18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9.5" customHeight="1">
      <c r="A613" s="6"/>
      <c r="B613" s="5"/>
      <c r="C613" s="17"/>
      <c r="D613" s="91"/>
      <c r="E613" s="101"/>
      <c r="F613" s="96"/>
      <c r="G613" s="19" t="str">
        <f t="shared" si="23"/>
        <v/>
      </c>
      <c r="H613" s="95"/>
      <c r="I613" s="100" t="str">
        <f t="shared" si="24"/>
        <v/>
      </c>
      <c r="J613" s="21"/>
      <c r="K613" s="21"/>
      <c r="L613" s="18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9.5" customHeight="1">
      <c r="A614" s="6"/>
      <c r="B614" s="5"/>
      <c r="C614" s="17"/>
      <c r="D614" s="18"/>
      <c r="E614" s="48"/>
      <c r="F614" s="42"/>
      <c r="G614" s="19" t="str">
        <f t="shared" si="23"/>
        <v/>
      </c>
      <c r="H614" s="28"/>
      <c r="I614" s="20" t="str">
        <f t="shared" si="24"/>
        <v/>
      </c>
      <c r="J614" s="21"/>
      <c r="K614" s="21"/>
      <c r="L614" s="18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9.5" customHeight="1">
      <c r="A615" s="6"/>
      <c r="B615" s="5"/>
      <c r="C615" s="17"/>
      <c r="D615" s="18"/>
      <c r="E615" s="18"/>
      <c r="F615" s="19"/>
      <c r="G615" s="19" t="str">
        <f t="shared" si="23"/>
        <v/>
      </c>
      <c r="H615" s="18"/>
      <c r="I615" s="20" t="str">
        <f t="shared" si="24"/>
        <v/>
      </c>
      <c r="J615" s="21"/>
      <c r="K615" s="21"/>
      <c r="L615" s="18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9.5" customHeight="1" thickBot="1">
      <c r="A616" s="6"/>
      <c r="B616" s="5"/>
      <c r="C616" s="31"/>
      <c r="D616" s="32"/>
      <c r="E616" s="18"/>
      <c r="F616" s="19"/>
      <c r="G616" s="19" t="str">
        <f t="shared" si="23"/>
        <v/>
      </c>
      <c r="H616" s="18"/>
      <c r="I616" s="20" t="str">
        <f t="shared" si="24"/>
        <v/>
      </c>
      <c r="J616" s="21"/>
      <c r="K616" s="21"/>
      <c r="L616" s="18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9.5" customHeight="1">
      <c r="A617" s="6" t="s">
        <v>18</v>
      </c>
      <c r="B617" s="5"/>
      <c r="C617" s="38" t="str">
        <f>IF($D617="","",$C$567)</f>
        <v/>
      </c>
      <c r="D617" s="35" t="str">
        <f>IF(菜單→請菜名都修改這個!$H$14="","",菜單→請菜名都修改這個!$H$14)</f>
        <v/>
      </c>
      <c r="E617" s="17"/>
      <c r="F617" s="19"/>
      <c r="G617" s="19" t="str">
        <f t="shared" si="23"/>
        <v/>
      </c>
      <c r="H617" s="18"/>
      <c r="I617" s="20" t="str">
        <f t="shared" si="24"/>
        <v/>
      </c>
      <c r="J617" s="21" t="str">
        <f>$I611</f>
        <v/>
      </c>
      <c r="K617" s="21" t="s">
        <v>85</v>
      </c>
      <c r="L617" s="18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9.5" customHeight="1">
      <c r="A618" s="6" t="s">
        <v>3</v>
      </c>
      <c r="B618" s="5">
        <f>SUM(F618:F626)</f>
        <v>70</v>
      </c>
      <c r="C618" s="17">
        <f>IF($D618="","",菜單→請菜名都修改這個!$A$15)</f>
        <v>45279</v>
      </c>
      <c r="D618" s="18" t="str">
        <f>IF(菜單→請菜名都修改這個!$C$15="","",菜單→請菜名都修改這個!$C$15)</f>
        <v>有機白米飯</v>
      </c>
      <c r="E618" s="238" t="s">
        <v>365</v>
      </c>
      <c r="F618" s="239">
        <v>70</v>
      </c>
      <c r="G618" s="19" t="str">
        <f t="shared" si="23"/>
        <v>g</v>
      </c>
      <c r="H618" s="18"/>
      <c r="I618" s="20" t="str">
        <f t="shared" si="24"/>
        <v>有機白米70g</v>
      </c>
      <c r="J618" s="21" t="str">
        <f>$I612&amp;"+"&amp;$I613&amp;"+"&amp;$I614&amp;"+"&amp;$I615&amp;"+"&amp;I616&amp;"+"&amp;I617&amp;"+"&amp;I618&amp;"+"&amp;$I619&amp;"+"&amp;$I620&amp;"+"&amp;$I621</f>
        <v>++++++有機白米70g+++</v>
      </c>
      <c r="K618" s="21" t="s">
        <v>86</v>
      </c>
      <c r="L618" s="18" t="str">
        <f>IF($H614="","",$H614)</f>
        <v/>
      </c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9.5" customHeight="1">
      <c r="A619" s="6"/>
      <c r="B619" s="5"/>
      <c r="C619" s="17"/>
      <c r="D619" s="18"/>
      <c r="E619" s="47"/>
      <c r="F619" s="19"/>
      <c r="G619" s="19" t="str">
        <f t="shared" si="23"/>
        <v/>
      </c>
      <c r="H619" s="18"/>
      <c r="I619" s="20" t="str">
        <f t="shared" si="24"/>
        <v/>
      </c>
      <c r="J619" s="21"/>
      <c r="K619" s="21"/>
      <c r="L619" s="18" t="str">
        <f>IF($H615="","",$H615)</f>
        <v/>
      </c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9.5" customHeight="1">
      <c r="A620" s="6"/>
      <c r="B620" s="5"/>
      <c r="C620" s="18"/>
      <c r="D620" s="19"/>
      <c r="E620" s="46"/>
      <c r="F620" s="19"/>
      <c r="G620" s="19" t="str">
        <f t="shared" si="23"/>
        <v/>
      </c>
      <c r="H620" s="18"/>
      <c r="I620" s="20" t="str">
        <f t="shared" si="24"/>
        <v/>
      </c>
      <c r="J620" s="21"/>
      <c r="K620" s="21"/>
      <c r="L620" s="18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9.5" customHeight="1">
      <c r="A621" s="6"/>
      <c r="B621" s="5"/>
      <c r="C621" s="18"/>
      <c r="D621" s="19"/>
      <c r="E621" s="121"/>
      <c r="F621" s="25"/>
      <c r="G621" s="19" t="str">
        <f t="shared" si="23"/>
        <v/>
      </c>
      <c r="H621" s="18"/>
      <c r="I621" s="20" t="str">
        <f t="shared" si="24"/>
        <v/>
      </c>
      <c r="J621" s="21"/>
      <c r="K621" s="21"/>
      <c r="L621" s="18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9.5" customHeight="1">
      <c r="A622" s="6"/>
      <c r="B622" s="5"/>
      <c r="C622" s="18"/>
      <c r="D622" s="19"/>
      <c r="E622" s="46"/>
      <c r="F622" s="19"/>
      <c r="G622" s="19" t="str">
        <f t="shared" si="23"/>
        <v/>
      </c>
      <c r="H622" s="18"/>
      <c r="I622" s="20" t="str">
        <f t="shared" si="24"/>
        <v/>
      </c>
      <c r="J622" s="21"/>
      <c r="K622" s="21"/>
      <c r="L622" s="18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21.75" customHeight="1">
      <c r="A623" s="6"/>
      <c r="B623" s="5"/>
      <c r="C623" s="18"/>
      <c r="D623" s="19"/>
      <c r="E623" s="46"/>
      <c r="F623" s="19"/>
      <c r="G623" s="19" t="str">
        <f t="shared" si="23"/>
        <v/>
      </c>
      <c r="H623" s="24"/>
      <c r="I623" s="20" t="str">
        <f t="shared" si="24"/>
        <v/>
      </c>
      <c r="J623" s="21"/>
      <c r="K623" s="21"/>
      <c r="L623" s="18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9.5" customHeight="1">
      <c r="A624" s="6"/>
      <c r="B624" s="5"/>
      <c r="C624" s="18"/>
      <c r="D624" s="19"/>
      <c r="E624" s="46"/>
      <c r="F624" s="19"/>
      <c r="G624" s="19" t="str">
        <f t="shared" si="23"/>
        <v/>
      </c>
      <c r="H624" s="18"/>
      <c r="I624" s="20" t="str">
        <f t="shared" si="24"/>
        <v/>
      </c>
      <c r="J624" s="21"/>
      <c r="K624" s="21"/>
      <c r="L624" s="18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6.5" customHeight="1">
      <c r="A625" s="6"/>
      <c r="B625" s="5"/>
      <c r="C625" s="22"/>
      <c r="D625" s="18"/>
      <c r="E625" s="46"/>
      <c r="F625" s="19"/>
      <c r="G625" s="19" t="str">
        <f t="shared" si="23"/>
        <v/>
      </c>
      <c r="H625" s="18"/>
      <c r="I625" s="20" t="str">
        <f t="shared" si="24"/>
        <v/>
      </c>
      <c r="J625" s="21"/>
      <c r="K625" s="21"/>
      <c r="L625" s="18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9.5" customHeight="1">
      <c r="A626" s="6"/>
      <c r="B626" s="5"/>
      <c r="C626" s="17"/>
      <c r="D626" s="18"/>
      <c r="E626" s="46"/>
      <c r="F626" s="19"/>
      <c r="G626" s="19" t="str">
        <f t="shared" si="23"/>
        <v/>
      </c>
      <c r="H626" s="18"/>
      <c r="I626" s="20" t="str">
        <f t="shared" si="24"/>
        <v/>
      </c>
      <c r="J626" s="21"/>
      <c r="K626" s="21"/>
      <c r="L626" s="18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9.5" customHeight="1">
      <c r="A627" s="6"/>
      <c r="B627" s="5"/>
      <c r="C627" s="23"/>
      <c r="D627" s="24"/>
      <c r="E627" s="47"/>
      <c r="F627" s="19"/>
      <c r="G627" s="19" t="str">
        <f t="shared" si="23"/>
        <v/>
      </c>
      <c r="H627" s="18"/>
      <c r="I627" s="20" t="str">
        <f t="shared" si="24"/>
        <v/>
      </c>
      <c r="J627" s="21"/>
      <c r="K627" s="21"/>
      <c r="L627" s="18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9.5" customHeight="1">
      <c r="A628" s="6" t="s">
        <v>4</v>
      </c>
      <c r="B628" s="5">
        <f>SUM(F628:F632)</f>
        <v>75</v>
      </c>
      <c r="C628" s="26">
        <f>$C618</f>
        <v>45279</v>
      </c>
      <c r="D628" s="18" t="str">
        <f>IF(菜單→請菜名都修改這個!$D$15="","",菜單→請菜名都修改這個!$D$15)</f>
        <v>打拋菇菇</v>
      </c>
      <c r="E628" s="50" t="s">
        <v>389</v>
      </c>
      <c r="F628" s="19">
        <v>55</v>
      </c>
      <c r="G628" s="19" t="str">
        <f t="shared" si="23"/>
        <v>g</v>
      </c>
      <c r="H628" s="18"/>
      <c r="I628" s="20" t="str">
        <f t="shared" si="24"/>
        <v>有機杏鮑菇D原料55g</v>
      </c>
      <c r="J628" s="21" t="str">
        <f>$I622&amp;"+"&amp;$I623&amp;"+"&amp;$I624&amp;"+"&amp;$I625&amp;"+"&amp;I626&amp;"+"&amp;I627&amp;"+"&amp;I628&amp;"+"&amp;$I629&amp;"+"&amp;$I630&amp;"+"&amp;$I631</f>
        <v>++++++有機杏鮑菇D原料55g+蕃茄小丁10g+洋蔥小丁10g+九層塔去梗</v>
      </c>
      <c r="K628" s="21" t="s">
        <v>133</v>
      </c>
      <c r="L628" s="18" t="str">
        <f>IF($H624="","",$H624)</f>
        <v/>
      </c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9.5" customHeight="1">
      <c r="A629" s="6"/>
      <c r="B629" s="5"/>
      <c r="C629" s="17"/>
      <c r="D629" s="28"/>
      <c r="E629" s="50" t="s">
        <v>452</v>
      </c>
      <c r="F629" s="19">
        <v>10</v>
      </c>
      <c r="G629" s="19" t="str">
        <f t="shared" si="23"/>
        <v>g</v>
      </c>
      <c r="H629" s="18"/>
      <c r="I629" s="20" t="str">
        <f t="shared" si="24"/>
        <v>蕃茄小丁10g</v>
      </c>
      <c r="J629" s="21"/>
      <c r="K629" s="21"/>
      <c r="L629" s="18" t="str">
        <f>IF($H625="","",$H625)</f>
        <v/>
      </c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9.5" customHeight="1">
      <c r="A630" s="6"/>
      <c r="B630" s="5"/>
      <c r="C630" s="17"/>
      <c r="D630" s="18"/>
      <c r="E630" s="50" t="s">
        <v>387</v>
      </c>
      <c r="F630" s="19">
        <v>10</v>
      </c>
      <c r="G630" s="19" t="str">
        <f t="shared" si="23"/>
        <v>g</v>
      </c>
      <c r="H630" s="18"/>
      <c r="I630" s="20" t="str">
        <f t="shared" si="24"/>
        <v>洋蔥小丁10g</v>
      </c>
      <c r="J630" s="21"/>
      <c r="K630" s="21"/>
      <c r="L630" s="18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9.5" customHeight="1">
      <c r="A631" s="6"/>
      <c r="B631" s="5"/>
      <c r="C631" s="17"/>
      <c r="D631" s="18"/>
      <c r="E631" s="50" t="s">
        <v>453</v>
      </c>
      <c r="F631" s="19"/>
      <c r="G631" s="19" t="str">
        <f t="shared" si="23"/>
        <v/>
      </c>
      <c r="H631" s="18"/>
      <c r="I631" s="20" t="str">
        <f t="shared" si="24"/>
        <v>九層塔去梗</v>
      </c>
      <c r="J631" s="21"/>
      <c r="K631" s="21"/>
      <c r="L631" s="18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9.5" customHeight="1">
      <c r="A632" s="6"/>
      <c r="B632" s="5"/>
      <c r="C632" s="17"/>
      <c r="D632" s="18"/>
      <c r="E632" s="39" t="s">
        <v>454</v>
      </c>
      <c r="F632" s="41"/>
      <c r="G632" s="19" t="str">
        <f t="shared" si="23"/>
        <v/>
      </c>
      <c r="H632" s="18"/>
      <c r="I632" s="20" t="str">
        <f t="shared" si="24"/>
        <v>檸檬汁</v>
      </c>
      <c r="J632" s="21"/>
      <c r="K632" s="21"/>
      <c r="L632" s="18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9.5" customHeight="1">
      <c r="A633" s="6"/>
      <c r="B633" s="5"/>
      <c r="C633" s="17"/>
      <c r="D633" s="18"/>
      <c r="E633" s="50" t="s">
        <v>455</v>
      </c>
      <c r="F633" s="19"/>
      <c r="G633" s="19" t="str">
        <f t="shared" si="23"/>
        <v/>
      </c>
      <c r="H633" s="24"/>
      <c r="I633" s="20" t="str">
        <f t="shared" si="24"/>
        <v>香茅</v>
      </c>
      <c r="J633" s="21"/>
      <c r="K633" s="21"/>
      <c r="L633" s="18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9.5" customHeight="1">
      <c r="A634" s="6"/>
      <c r="B634" s="5"/>
      <c r="C634" s="17"/>
      <c r="D634" s="18"/>
      <c r="E634" s="46"/>
      <c r="F634" s="19"/>
      <c r="G634" s="19" t="str">
        <f t="shared" si="23"/>
        <v/>
      </c>
      <c r="H634" s="18"/>
      <c r="I634" s="20" t="str">
        <f t="shared" si="24"/>
        <v/>
      </c>
      <c r="J634" s="21"/>
      <c r="K634" s="21"/>
      <c r="L634" s="18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9.5" customHeight="1">
      <c r="A635" s="6"/>
      <c r="B635" s="5"/>
      <c r="C635" s="17"/>
      <c r="D635" s="18"/>
      <c r="E635" s="46"/>
      <c r="F635" s="19"/>
      <c r="G635" s="19" t="str">
        <f t="shared" si="23"/>
        <v/>
      </c>
      <c r="H635" s="18"/>
      <c r="I635" s="20" t="str">
        <f t="shared" si="24"/>
        <v/>
      </c>
      <c r="J635" s="21"/>
      <c r="K635" s="21"/>
      <c r="L635" s="18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9.5" customHeight="1">
      <c r="A636" s="6"/>
      <c r="B636" s="5"/>
      <c r="C636" s="17"/>
      <c r="D636" s="18"/>
      <c r="E636" s="18"/>
      <c r="F636" s="19"/>
      <c r="G636" s="19" t="str">
        <f t="shared" si="23"/>
        <v/>
      </c>
      <c r="H636" s="18"/>
      <c r="I636" s="20" t="str">
        <f t="shared" si="24"/>
        <v/>
      </c>
      <c r="J636" s="21"/>
      <c r="K636" s="21"/>
      <c r="L636" s="18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9.5" customHeight="1">
      <c r="A637" s="6"/>
      <c r="B637" s="5"/>
      <c r="C637" s="23"/>
      <c r="D637" s="24"/>
      <c r="E637" s="18"/>
      <c r="F637" s="19"/>
      <c r="G637" s="19" t="str">
        <f t="shared" si="23"/>
        <v/>
      </c>
      <c r="H637" s="18"/>
      <c r="I637" s="20" t="str">
        <f t="shared" si="24"/>
        <v/>
      </c>
      <c r="J637" s="21"/>
      <c r="K637" s="21"/>
      <c r="L637" s="18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9.5" customHeight="1">
      <c r="A638" s="6" t="s">
        <v>5</v>
      </c>
      <c r="B638" s="5">
        <f>SUM(F638:F647)</f>
        <v>35</v>
      </c>
      <c r="C638" s="17"/>
      <c r="D638" s="18" t="str">
        <f>IF(菜單→請菜名都修改這個!$E$15="","",菜單→請菜名都修改這個!$E$15)</f>
        <v>滑嫩蒸蛋</v>
      </c>
      <c r="E638" s="46" t="s">
        <v>520</v>
      </c>
      <c r="F638" s="19">
        <v>35</v>
      </c>
      <c r="G638" s="19" t="str">
        <f t="shared" si="23"/>
        <v>g</v>
      </c>
      <c r="H638" s="18"/>
      <c r="I638" s="20" t="str">
        <f t="shared" si="24"/>
        <v>CAS殺菌液蛋35g</v>
      </c>
      <c r="J638" s="21" t="str">
        <f>$I632&amp;"+"&amp;$I633&amp;"+"&amp;$I634&amp;"+"&amp;$I635&amp;"+"&amp;I636&amp;"+"&amp;I637&amp;"+"&amp;I638&amp;"+"&amp;$I639&amp;"+"&amp;$I640&amp;"+"&amp;$I641</f>
        <v>檸檬汁+香茅+++++CAS殺菌液蛋35g+++</v>
      </c>
      <c r="K638" s="21" t="s">
        <v>134</v>
      </c>
      <c r="L638" s="18" t="str">
        <f>IF($H634="","",$H634)</f>
        <v/>
      </c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9.5" customHeight="1">
      <c r="A639" s="6"/>
      <c r="B639" s="5"/>
      <c r="C639" s="17"/>
      <c r="D639" s="28"/>
      <c r="E639" s="46"/>
      <c r="F639" s="19"/>
      <c r="G639" s="19" t="str">
        <f t="shared" si="23"/>
        <v/>
      </c>
      <c r="H639" s="18"/>
      <c r="I639" s="20" t="str">
        <f t="shared" si="24"/>
        <v/>
      </c>
      <c r="J639" s="21"/>
      <c r="K639" s="21"/>
      <c r="L639" s="18" t="str">
        <f>IF($H635="","",$H635)</f>
        <v/>
      </c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9.5" customHeight="1">
      <c r="A640" s="6"/>
      <c r="B640" s="5"/>
      <c r="C640" s="17"/>
      <c r="D640" s="18"/>
      <c r="E640" s="46"/>
      <c r="F640" s="19"/>
      <c r="G640" s="19" t="str">
        <f t="shared" si="23"/>
        <v/>
      </c>
      <c r="H640" s="18"/>
      <c r="I640" s="20" t="str">
        <f t="shared" si="24"/>
        <v/>
      </c>
      <c r="J640" s="21"/>
      <c r="K640" s="21"/>
      <c r="L640" s="18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9.5" customHeight="1">
      <c r="A641" s="6"/>
      <c r="B641" s="5"/>
      <c r="C641" s="17"/>
      <c r="D641" s="18"/>
      <c r="E641" s="46"/>
      <c r="F641" s="19"/>
      <c r="G641" s="19" t="str">
        <f t="shared" si="23"/>
        <v/>
      </c>
      <c r="H641" s="18"/>
      <c r="I641" s="20" t="str">
        <f t="shared" si="24"/>
        <v/>
      </c>
      <c r="J641" s="21"/>
      <c r="K641" s="21"/>
      <c r="L641" s="18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9.5" customHeight="1">
      <c r="A642" s="6"/>
      <c r="B642" s="5"/>
      <c r="C642" s="17"/>
      <c r="D642" s="18"/>
      <c r="E642" s="47"/>
      <c r="F642" s="19"/>
      <c r="G642" s="19" t="str">
        <f t="shared" si="23"/>
        <v/>
      </c>
      <c r="H642" s="18"/>
      <c r="I642" s="20" t="str">
        <f t="shared" si="24"/>
        <v/>
      </c>
      <c r="J642" s="21"/>
      <c r="K642" s="21"/>
      <c r="L642" s="18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9.5" customHeight="1">
      <c r="A643" s="6"/>
      <c r="B643" s="5"/>
      <c r="C643" s="17"/>
      <c r="D643" s="18"/>
      <c r="E643" s="18"/>
      <c r="F643" s="19"/>
      <c r="G643" s="19" t="str">
        <f t="shared" ref="G643:G706" si="25">IF($F643="","","g")</f>
        <v/>
      </c>
      <c r="H643" s="24"/>
      <c r="I643" s="20" t="str">
        <f t="shared" si="24"/>
        <v/>
      </c>
      <c r="J643" s="21"/>
      <c r="K643" s="21"/>
      <c r="L643" s="18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9.5" customHeight="1">
      <c r="A644" s="6"/>
      <c r="B644" s="5"/>
      <c r="C644" s="17"/>
      <c r="D644" s="18"/>
      <c r="E644" s="18"/>
      <c r="F644" s="19"/>
      <c r="G644" s="19" t="str">
        <f t="shared" si="25"/>
        <v/>
      </c>
      <c r="H644" s="18"/>
      <c r="I644" s="20" t="str">
        <f t="shared" si="24"/>
        <v/>
      </c>
      <c r="J644" s="21"/>
      <c r="K644" s="21"/>
      <c r="L644" s="18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9.5" customHeight="1">
      <c r="A645" s="6"/>
      <c r="B645" s="5"/>
      <c r="C645" s="17"/>
      <c r="D645" s="18"/>
      <c r="E645" s="18"/>
      <c r="F645" s="19"/>
      <c r="G645" s="19" t="str">
        <f t="shared" si="25"/>
        <v/>
      </c>
      <c r="H645" s="18"/>
      <c r="I645" s="20" t="str">
        <f t="shared" si="24"/>
        <v/>
      </c>
      <c r="J645" s="21"/>
      <c r="K645" s="21"/>
      <c r="L645" s="18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9.5" customHeight="1">
      <c r="A646" s="6"/>
      <c r="B646" s="5"/>
      <c r="C646" s="17"/>
      <c r="D646" s="18"/>
      <c r="E646" s="18"/>
      <c r="F646" s="19"/>
      <c r="G646" s="19" t="str">
        <f t="shared" si="25"/>
        <v/>
      </c>
      <c r="H646" s="18"/>
      <c r="I646" s="20" t="str">
        <f t="shared" si="24"/>
        <v/>
      </c>
      <c r="J646" s="21"/>
      <c r="K646" s="21"/>
      <c r="L646" s="18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9.5" customHeight="1">
      <c r="A647" s="6"/>
      <c r="B647" s="5"/>
      <c r="C647" s="23"/>
      <c r="D647" s="24"/>
      <c r="E647" s="18"/>
      <c r="F647" s="19"/>
      <c r="G647" s="19" t="str">
        <f t="shared" si="25"/>
        <v/>
      </c>
      <c r="H647" s="18"/>
      <c r="I647" s="20" t="str">
        <f t="shared" si="24"/>
        <v/>
      </c>
      <c r="J647" s="21"/>
      <c r="K647" s="21"/>
      <c r="L647" s="18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9.5" customHeight="1">
      <c r="A648" s="6" t="s">
        <v>6</v>
      </c>
      <c r="B648" s="5">
        <f>SUM(F642:F651)</f>
        <v>80</v>
      </c>
      <c r="C648" s="17"/>
      <c r="D648" s="18" t="str">
        <f>IF(菜單→請菜名都修改這個!$F$15="","",菜單→請菜名都修改這個!$F$15)</f>
        <v>有機高麗菜</v>
      </c>
      <c r="E648" s="46" t="s">
        <v>176</v>
      </c>
      <c r="F648" s="19">
        <v>80</v>
      </c>
      <c r="G648" s="19" t="str">
        <f t="shared" si="25"/>
        <v>g</v>
      </c>
      <c r="H648" s="18"/>
      <c r="I648" s="20" t="str">
        <f t="shared" si="24"/>
        <v>時蔬80g</v>
      </c>
      <c r="J648" s="21" t="str">
        <f>$I642&amp;"+"&amp;$I643&amp;"+"&amp;$I644&amp;"+"&amp;$I645&amp;"+"&amp;I646&amp;"+"&amp;I647&amp;"+"&amp;I648&amp;"+"&amp;$I649&amp;"+"&amp;$I650&amp;"+"&amp;$I651</f>
        <v>++++++時蔬80g+++</v>
      </c>
      <c r="K648" s="21" t="s">
        <v>116</v>
      </c>
      <c r="L648" s="18" t="str">
        <f>IF($H644="","",$H644)</f>
        <v/>
      </c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9.5" customHeight="1">
      <c r="A649" s="6"/>
      <c r="B649" s="5"/>
      <c r="C649" s="17"/>
      <c r="D649" s="28"/>
      <c r="E649" s="18"/>
      <c r="F649" s="19"/>
      <c r="G649" s="19" t="str">
        <f t="shared" si="25"/>
        <v/>
      </c>
      <c r="H649" s="18"/>
      <c r="I649" s="20" t="str">
        <f t="shared" si="24"/>
        <v/>
      </c>
      <c r="J649" s="21"/>
      <c r="K649" s="21"/>
      <c r="L649" s="18" t="str">
        <f>IF($H645="","",$H645)</f>
        <v/>
      </c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9.5" customHeight="1">
      <c r="A650" s="6"/>
      <c r="B650" s="5"/>
      <c r="C650" s="17"/>
      <c r="D650" s="18"/>
      <c r="E650" s="18"/>
      <c r="F650" s="19"/>
      <c r="G650" s="19" t="str">
        <f t="shared" si="25"/>
        <v/>
      </c>
      <c r="H650" s="18"/>
      <c r="I650" s="20" t="str">
        <f t="shared" si="24"/>
        <v/>
      </c>
      <c r="J650" s="21"/>
      <c r="K650" s="21"/>
      <c r="L650" s="18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9.5" customHeight="1">
      <c r="A651" s="6"/>
      <c r="B651" s="5"/>
      <c r="C651" s="17"/>
      <c r="D651" s="18"/>
      <c r="E651" s="24"/>
      <c r="F651" s="25"/>
      <c r="G651" s="19" t="str">
        <f t="shared" si="25"/>
        <v/>
      </c>
      <c r="H651" s="18"/>
      <c r="I651" s="20" t="str">
        <f t="shared" si="24"/>
        <v/>
      </c>
      <c r="J651" s="21"/>
      <c r="K651" s="21"/>
      <c r="L651" s="18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9.5" customHeight="1">
      <c r="A652" s="6"/>
      <c r="B652" s="5"/>
      <c r="C652" s="17"/>
      <c r="D652" s="18"/>
      <c r="E652" s="46"/>
      <c r="F652" s="19"/>
      <c r="G652" s="19" t="str">
        <f t="shared" si="25"/>
        <v/>
      </c>
      <c r="H652" s="18"/>
      <c r="I652" s="20" t="str">
        <f t="shared" si="24"/>
        <v/>
      </c>
      <c r="J652" s="21"/>
      <c r="K652" s="21"/>
      <c r="L652" s="18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9.5" customHeight="1">
      <c r="A653" s="6"/>
      <c r="B653" s="5"/>
      <c r="C653" s="17"/>
      <c r="D653" s="18"/>
      <c r="E653" s="46"/>
      <c r="F653" s="19"/>
      <c r="G653" s="19" t="str">
        <f t="shared" si="25"/>
        <v/>
      </c>
      <c r="H653" s="24"/>
      <c r="I653" s="20" t="str">
        <f t="shared" si="24"/>
        <v/>
      </c>
      <c r="J653" s="21"/>
      <c r="K653" s="21"/>
      <c r="L653" s="18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9.5" customHeight="1">
      <c r="A654" s="6"/>
      <c r="B654" s="5"/>
      <c r="C654" s="17"/>
      <c r="D654" s="18"/>
      <c r="E654" s="46"/>
      <c r="F654" s="19"/>
      <c r="G654" s="19" t="str">
        <f t="shared" si="25"/>
        <v/>
      </c>
      <c r="H654" s="18"/>
      <c r="I654" s="20" t="str">
        <f t="shared" si="24"/>
        <v/>
      </c>
      <c r="J654" s="21"/>
      <c r="K654" s="21"/>
      <c r="L654" s="18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9.5" customHeight="1">
      <c r="A655" s="6"/>
      <c r="B655" s="5"/>
      <c r="C655" s="17"/>
      <c r="D655" s="18"/>
      <c r="E655" s="46"/>
      <c r="F655" s="19"/>
      <c r="G655" s="19" t="str">
        <f t="shared" si="25"/>
        <v/>
      </c>
      <c r="H655" s="18"/>
      <c r="I655" s="20" t="str">
        <f t="shared" si="24"/>
        <v/>
      </c>
      <c r="J655" s="21"/>
      <c r="K655" s="21"/>
      <c r="L655" s="18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9.5" customHeight="1">
      <c r="A656" s="6"/>
      <c r="B656" s="5"/>
      <c r="C656" s="17"/>
      <c r="D656" s="18"/>
      <c r="E656" s="18"/>
      <c r="F656" s="19"/>
      <c r="G656" s="19" t="str">
        <f t="shared" si="25"/>
        <v/>
      </c>
      <c r="H656" s="18"/>
      <c r="I656" s="20" t="str">
        <f t="shared" si="24"/>
        <v/>
      </c>
      <c r="J656" s="21"/>
      <c r="K656" s="21"/>
      <c r="L656" s="18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9.5" customHeight="1">
      <c r="A657" s="6"/>
      <c r="B657" s="5"/>
      <c r="C657" s="23"/>
      <c r="D657" s="24"/>
      <c r="E657" s="18"/>
      <c r="F657" s="19"/>
      <c r="G657" s="19" t="str">
        <f t="shared" si="25"/>
        <v/>
      </c>
      <c r="H657" s="18"/>
      <c r="I657" s="20" t="str">
        <f t="shared" si="24"/>
        <v/>
      </c>
      <c r="J657" s="21"/>
      <c r="K657" s="21"/>
      <c r="L657" s="18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9.5" customHeight="1">
      <c r="A658" s="6" t="s">
        <v>84</v>
      </c>
      <c r="B658" s="5">
        <f>SUM(F652:F661)</f>
        <v>530</v>
      </c>
      <c r="C658" s="17"/>
      <c r="D658" s="18" t="str">
        <f>IF(菜單→請菜名都修改這個!$G$15="","",菜單→請菜名都修改這個!$G$15)</f>
        <v>黃瓜排骨湯</v>
      </c>
      <c r="E658" s="284" t="s">
        <v>303</v>
      </c>
      <c r="F658" s="239">
        <v>450</v>
      </c>
      <c r="G658" s="19" t="str">
        <f t="shared" si="25"/>
        <v>g</v>
      </c>
      <c r="H658" s="18"/>
      <c r="I658" s="20" t="str">
        <f t="shared" si="24"/>
        <v>大黃瓜片450g</v>
      </c>
      <c r="J658" s="21" t="str">
        <f>$I652&amp;"+"&amp;$I653&amp;"+"&amp;$I654&amp;"+"&amp;$I655&amp;"+"&amp;I656&amp;"+"&amp;I657&amp;"+"&amp;I658&amp;"+"&amp;$I659&amp;"+"&amp;$I660&amp;"+"&amp;$I661</f>
        <v>++++++大黃瓜片450g+龍骨丁80g++</v>
      </c>
      <c r="K658" s="21" t="s">
        <v>135</v>
      </c>
      <c r="L658" s="18" t="str">
        <f>IF($H654="","",$H654)</f>
        <v/>
      </c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9.5" customHeight="1">
      <c r="A659" s="6"/>
      <c r="B659" s="5"/>
      <c r="C659" s="17"/>
      <c r="D659" s="28"/>
      <c r="E659" s="268" t="s">
        <v>202</v>
      </c>
      <c r="F659" s="239">
        <v>80</v>
      </c>
      <c r="G659" s="19" t="str">
        <f t="shared" si="25"/>
        <v>g</v>
      </c>
      <c r="H659" s="18"/>
      <c r="I659" s="20" t="str">
        <f t="shared" si="24"/>
        <v>龍骨丁80g</v>
      </c>
      <c r="J659" s="21"/>
      <c r="K659" s="21"/>
      <c r="L659" s="18" t="str">
        <f>IF($H655="","",$H655)</f>
        <v/>
      </c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9.5" customHeight="1">
      <c r="A660" s="6"/>
      <c r="B660" s="5"/>
      <c r="C660" s="17"/>
      <c r="D660" s="18"/>
      <c r="E660" s="238"/>
      <c r="F660" s="239"/>
      <c r="G660" s="19" t="str">
        <f t="shared" si="25"/>
        <v/>
      </c>
      <c r="H660" s="18"/>
      <c r="I660" s="20" t="str">
        <f t="shared" si="24"/>
        <v/>
      </c>
      <c r="J660" s="21"/>
      <c r="K660" s="21"/>
      <c r="L660" s="18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9.5" customHeight="1">
      <c r="A661" s="6"/>
      <c r="B661" s="5"/>
      <c r="C661" s="17"/>
      <c r="D661" s="18"/>
      <c r="E661" s="238"/>
      <c r="F661" s="239"/>
      <c r="G661" s="19" t="str">
        <f t="shared" si="25"/>
        <v/>
      </c>
      <c r="H661" s="24"/>
      <c r="I661" s="20" t="str">
        <f t="shared" si="24"/>
        <v/>
      </c>
      <c r="J661" s="21"/>
      <c r="K661" s="21"/>
      <c r="L661" s="18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9.5" customHeight="1">
      <c r="A662" s="6"/>
      <c r="B662" s="5"/>
      <c r="C662" s="17"/>
      <c r="D662" s="91"/>
      <c r="E662" s="238"/>
      <c r="F662" s="239"/>
      <c r="G662" s="19" t="str">
        <f t="shared" si="25"/>
        <v/>
      </c>
      <c r="H662" s="95"/>
      <c r="I662" s="100" t="str">
        <f t="shared" si="24"/>
        <v/>
      </c>
      <c r="J662" s="21"/>
      <c r="K662" s="21"/>
      <c r="L662" s="18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9.5" customHeight="1">
      <c r="A663" s="6"/>
      <c r="B663" s="5"/>
      <c r="C663" s="17"/>
      <c r="D663" s="91"/>
      <c r="E663" s="103"/>
      <c r="F663" s="96"/>
      <c r="G663" s="19" t="str">
        <f t="shared" si="25"/>
        <v/>
      </c>
      <c r="H663" s="95"/>
      <c r="I663" s="100" t="str">
        <f t="shared" si="24"/>
        <v/>
      </c>
      <c r="J663" s="21"/>
      <c r="K663" s="21"/>
      <c r="L663" s="18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9.5" customHeight="1">
      <c r="A664" s="6"/>
      <c r="B664" s="5"/>
      <c r="C664" s="17"/>
      <c r="D664" s="91"/>
      <c r="E664" s="103"/>
      <c r="F664" s="96"/>
      <c r="G664" s="19" t="str">
        <f t="shared" si="25"/>
        <v/>
      </c>
      <c r="H664" s="95"/>
      <c r="I664" s="100" t="str">
        <f t="shared" si="24"/>
        <v/>
      </c>
      <c r="J664" s="21"/>
      <c r="K664" s="21"/>
      <c r="L664" s="18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9.5" customHeight="1">
      <c r="A665" s="6"/>
      <c r="B665" s="5"/>
      <c r="C665" s="17"/>
      <c r="D665" s="18"/>
      <c r="E665" s="102"/>
      <c r="F665" s="42"/>
      <c r="G665" s="19" t="str">
        <f t="shared" si="25"/>
        <v/>
      </c>
      <c r="H665" s="28"/>
      <c r="I665" s="20" t="str">
        <f t="shared" ref="I665:I728" si="26">$E665&amp;$F665&amp;$G665</f>
        <v/>
      </c>
      <c r="J665" s="21"/>
      <c r="K665" s="21"/>
      <c r="L665" s="18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9.5" customHeight="1">
      <c r="A666" s="6"/>
      <c r="B666" s="5"/>
      <c r="C666" s="17"/>
      <c r="D666" s="18"/>
      <c r="E666" s="47"/>
      <c r="F666" s="19"/>
      <c r="G666" s="19" t="str">
        <f t="shared" si="25"/>
        <v/>
      </c>
      <c r="H666" s="18"/>
      <c r="I666" s="20" t="str">
        <f t="shared" si="26"/>
        <v/>
      </c>
      <c r="J666" s="21"/>
      <c r="K666" s="21"/>
      <c r="L666" s="18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9.5" customHeight="1" thickBot="1">
      <c r="A667" s="6"/>
      <c r="B667" s="5"/>
      <c r="C667" s="31"/>
      <c r="D667" s="32"/>
      <c r="E667" s="47"/>
      <c r="F667" s="19"/>
      <c r="G667" s="19" t="str">
        <f t="shared" si="25"/>
        <v/>
      </c>
      <c r="H667" s="18"/>
      <c r="I667" s="20" t="str">
        <f t="shared" si="26"/>
        <v/>
      </c>
      <c r="J667" s="21"/>
      <c r="K667" s="21"/>
      <c r="L667" s="18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9.5" customHeight="1">
      <c r="A668" s="6" t="s">
        <v>18</v>
      </c>
      <c r="B668" s="5"/>
      <c r="C668" s="38">
        <f>IF($D668="","",$C$618)</f>
        <v>45279</v>
      </c>
      <c r="D668" s="35" t="str">
        <f>IF(菜單→請菜名都修改這個!$H$15="","",菜單→請菜名都修改這個!$H$15)</f>
        <v>保久乳</v>
      </c>
      <c r="E668" s="47"/>
      <c r="F668" s="19"/>
      <c r="G668" s="19" t="str">
        <f t="shared" si="25"/>
        <v/>
      </c>
      <c r="H668" s="18"/>
      <c r="I668" s="20" t="str">
        <f t="shared" si="26"/>
        <v/>
      </c>
      <c r="J668" s="21" t="str">
        <f>$I662</f>
        <v/>
      </c>
      <c r="K668" s="21" t="s">
        <v>85</v>
      </c>
      <c r="L668" s="18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9.5" customHeight="1">
      <c r="A669" s="6" t="s">
        <v>3</v>
      </c>
      <c r="B669" s="5">
        <f>SUM(F663:F672)</f>
        <v>80</v>
      </c>
      <c r="C669" s="17">
        <f>IF($D669="","",菜單→請菜名都修改這個!$A$16)</f>
        <v>45280</v>
      </c>
      <c r="D669" s="47" t="s">
        <v>366</v>
      </c>
      <c r="E669" s="238" t="s">
        <v>267</v>
      </c>
      <c r="F669" s="239">
        <v>65</v>
      </c>
      <c r="G669" s="19" t="str">
        <f t="shared" si="25"/>
        <v>g</v>
      </c>
      <c r="H669" s="18"/>
      <c r="I669" s="20" t="str">
        <f t="shared" si="26"/>
        <v>白米65g</v>
      </c>
      <c r="J669" s="21" t="str">
        <f>$I663&amp;"+"&amp;$I664&amp;"+"&amp;$I665&amp;"+"&amp;$I666&amp;"+"&amp;I667&amp;"+"&amp;I668&amp;"+"&amp;I669&amp;"+"&amp;$I670&amp;"+"&amp;$I671&amp;"+"&amp;$I672</f>
        <v>++++++白米65g+糙米10g+洋薏仁5g+</v>
      </c>
      <c r="K669" s="21" t="s">
        <v>136</v>
      </c>
      <c r="L669" s="18" t="str">
        <f>IF($H665="","",$H665)</f>
        <v/>
      </c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9.5" customHeight="1">
      <c r="A670" s="6"/>
      <c r="B670" s="5"/>
      <c r="C670" s="17"/>
      <c r="D670" s="18"/>
      <c r="E670" s="238" t="s">
        <v>268</v>
      </c>
      <c r="F670" s="239">
        <v>10</v>
      </c>
      <c r="G670" s="19" t="str">
        <f t="shared" si="25"/>
        <v>g</v>
      </c>
      <c r="H670" s="18"/>
      <c r="I670" s="20" t="str">
        <f t="shared" si="26"/>
        <v>糙米10g</v>
      </c>
      <c r="J670" s="21"/>
      <c r="K670" s="21"/>
      <c r="L670" s="18" t="str">
        <f>IF($H666="","",$H666)</f>
        <v/>
      </c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9.5" customHeight="1">
      <c r="A671" s="6"/>
      <c r="B671" s="5"/>
      <c r="C671" s="17"/>
      <c r="D671" s="18"/>
      <c r="E671" s="238" t="s">
        <v>269</v>
      </c>
      <c r="F671" s="239">
        <v>5</v>
      </c>
      <c r="G671" s="19" t="str">
        <f t="shared" si="25"/>
        <v>g</v>
      </c>
      <c r="H671" s="18"/>
      <c r="I671" s="20" t="str">
        <f t="shared" si="26"/>
        <v>洋薏仁5g</v>
      </c>
      <c r="J671" s="21"/>
      <c r="K671" s="21"/>
      <c r="L671" s="18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9.5" customHeight="1">
      <c r="A672" s="6"/>
      <c r="B672" s="5"/>
      <c r="C672" s="17"/>
      <c r="D672" s="18"/>
      <c r="E672" s="121"/>
      <c r="F672" s="25"/>
      <c r="G672" s="19" t="str">
        <f t="shared" si="25"/>
        <v/>
      </c>
      <c r="H672" s="18"/>
      <c r="I672" s="20" t="str">
        <f t="shared" si="26"/>
        <v/>
      </c>
      <c r="J672" s="21"/>
      <c r="K672" s="21"/>
      <c r="L672" s="18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9.5" customHeight="1">
      <c r="A673" s="6"/>
      <c r="B673" s="5"/>
      <c r="C673" s="17"/>
      <c r="D673" s="18"/>
      <c r="E673" s="47"/>
      <c r="F673" s="19"/>
      <c r="G673" s="19" t="str">
        <f t="shared" si="25"/>
        <v/>
      </c>
      <c r="H673" s="18"/>
      <c r="I673" s="20" t="str">
        <f t="shared" si="26"/>
        <v/>
      </c>
      <c r="J673" s="21"/>
      <c r="K673" s="21"/>
      <c r="L673" s="18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9.5" customHeight="1">
      <c r="A674" s="6"/>
      <c r="B674" s="5"/>
      <c r="C674" s="17"/>
      <c r="D674" s="18"/>
      <c r="E674" s="46"/>
      <c r="F674" s="19"/>
      <c r="G674" s="19" t="str">
        <f t="shared" si="25"/>
        <v/>
      </c>
      <c r="H674" s="24"/>
      <c r="I674" s="20" t="str">
        <f t="shared" si="26"/>
        <v/>
      </c>
      <c r="J674" s="21"/>
      <c r="K674" s="21"/>
      <c r="L674" s="18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9.5" customHeight="1">
      <c r="A675" s="6"/>
      <c r="B675" s="5"/>
      <c r="C675" s="17"/>
      <c r="D675" s="18"/>
      <c r="E675" s="46"/>
      <c r="F675" s="19"/>
      <c r="G675" s="19" t="str">
        <f t="shared" si="25"/>
        <v/>
      </c>
      <c r="H675" s="18"/>
      <c r="I675" s="20" t="str">
        <f t="shared" si="26"/>
        <v/>
      </c>
      <c r="J675" s="21"/>
      <c r="K675" s="21"/>
      <c r="L675" s="18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6.5" customHeight="1">
      <c r="A676" s="6"/>
      <c r="B676" s="5"/>
      <c r="C676" s="22"/>
      <c r="D676" s="18"/>
      <c r="E676" s="46"/>
      <c r="F676" s="19"/>
      <c r="G676" s="19" t="str">
        <f t="shared" si="25"/>
        <v/>
      </c>
      <c r="H676" s="18"/>
      <c r="I676" s="20" t="str">
        <f t="shared" si="26"/>
        <v/>
      </c>
      <c r="J676" s="21"/>
      <c r="K676" s="21"/>
      <c r="L676" s="18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9.5" customHeight="1">
      <c r="A677" s="6"/>
      <c r="B677" s="5"/>
      <c r="C677" s="17"/>
      <c r="D677" s="18"/>
      <c r="E677" s="18"/>
      <c r="F677" s="19"/>
      <c r="G677" s="19" t="str">
        <f t="shared" si="25"/>
        <v/>
      </c>
      <c r="H677" s="18"/>
      <c r="I677" s="20" t="str">
        <f t="shared" si="26"/>
        <v/>
      </c>
      <c r="J677" s="21"/>
      <c r="K677" s="21"/>
      <c r="L677" s="18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9.5" customHeight="1">
      <c r="A678" s="6"/>
      <c r="B678" s="5"/>
      <c r="C678" s="23"/>
      <c r="D678" s="24"/>
      <c r="E678" s="18"/>
      <c r="F678" s="19"/>
      <c r="G678" s="19" t="str">
        <f t="shared" si="25"/>
        <v/>
      </c>
      <c r="H678" s="18"/>
      <c r="I678" s="20" t="str">
        <f t="shared" si="26"/>
        <v/>
      </c>
      <c r="J678" s="21"/>
      <c r="K678" s="21"/>
      <c r="L678" s="18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9.5" customHeight="1">
      <c r="A679" s="6" t="s">
        <v>4</v>
      </c>
      <c r="B679" s="5">
        <f>SUM(F679:F682)</f>
        <v>90</v>
      </c>
      <c r="C679" s="26">
        <f>$C669</f>
        <v>45280</v>
      </c>
      <c r="D679" s="18" t="str">
        <f>IF(菜單→請菜名都修改這個!$D$16="","",菜單→請菜名都修改這個!$D$16)</f>
        <v>紅燒豬肉</v>
      </c>
      <c r="E679" s="238" t="s">
        <v>367</v>
      </c>
      <c r="F679" s="239">
        <v>60</v>
      </c>
      <c r="G679" s="19" t="str">
        <f t="shared" si="25"/>
        <v>g</v>
      </c>
      <c r="H679" s="18"/>
      <c r="I679" s="20" t="str">
        <f t="shared" si="26"/>
        <v>肉角60g</v>
      </c>
      <c r="J679" s="21" t="str">
        <f>$I673&amp;"+"&amp;$I674&amp;"+"&amp;$I675&amp;"+"&amp;$I676&amp;"+"&amp;I677&amp;"+"&amp;I678&amp;"+"&amp;I679&amp;"+"&amp;$I680&amp;"+"&amp;$I681&amp;"+"&amp;$I682</f>
        <v>++++++肉角60g+白蘿蔔中丁20g+紅蘿蔔中丁10g+</v>
      </c>
      <c r="K679" s="21" t="s">
        <v>137</v>
      </c>
      <c r="L679" s="18" t="str">
        <f>IF($H675="","",$H675)</f>
        <v/>
      </c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9.5" customHeight="1">
      <c r="A680" s="6"/>
      <c r="B680" s="5"/>
      <c r="C680" s="17"/>
      <c r="D680" s="28"/>
      <c r="E680" s="103" t="s">
        <v>373</v>
      </c>
      <c r="F680" s="239">
        <v>20</v>
      </c>
      <c r="G680" s="19" t="str">
        <f t="shared" si="25"/>
        <v>g</v>
      </c>
      <c r="H680" s="18"/>
      <c r="I680" s="20" t="str">
        <f t="shared" si="26"/>
        <v>白蘿蔔中丁20g</v>
      </c>
      <c r="J680" s="21"/>
      <c r="K680" s="21"/>
      <c r="L680" s="18" t="str">
        <f>IF($H676="","",$H676)</f>
        <v/>
      </c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9.5" customHeight="1">
      <c r="A681" s="6"/>
      <c r="B681" s="5"/>
      <c r="C681" s="17"/>
      <c r="D681" s="18"/>
      <c r="E681" s="103" t="s">
        <v>374</v>
      </c>
      <c r="F681" s="239">
        <v>10</v>
      </c>
      <c r="G681" s="19" t="str">
        <f t="shared" si="25"/>
        <v>g</v>
      </c>
      <c r="H681" s="18"/>
      <c r="I681" s="20" t="str">
        <f t="shared" si="26"/>
        <v>紅蘿蔔中丁10g</v>
      </c>
      <c r="J681" s="21"/>
      <c r="K681" s="21"/>
      <c r="L681" s="18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9.5" customHeight="1">
      <c r="A682" s="6"/>
      <c r="B682" s="5"/>
      <c r="C682" s="17"/>
      <c r="D682" s="18"/>
      <c r="E682" s="121"/>
      <c r="F682" s="25"/>
      <c r="G682" s="19" t="str">
        <f t="shared" si="25"/>
        <v/>
      </c>
      <c r="H682" s="18"/>
      <c r="I682" s="20" t="str">
        <f t="shared" si="26"/>
        <v/>
      </c>
      <c r="J682" s="21"/>
      <c r="K682" s="21"/>
      <c r="L682" s="18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9.5" customHeight="1">
      <c r="A683" s="6"/>
      <c r="B683" s="5"/>
      <c r="C683" s="17"/>
      <c r="D683" s="18"/>
      <c r="E683" s="46"/>
      <c r="F683" s="19"/>
      <c r="G683" s="19" t="str">
        <f t="shared" si="25"/>
        <v/>
      </c>
      <c r="H683" s="18"/>
      <c r="I683" s="20" t="e">
        <f>#REF!&amp;$F683&amp;$G683</f>
        <v>#REF!</v>
      </c>
      <c r="J683" s="21"/>
      <c r="K683" s="21"/>
      <c r="L683" s="18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9.5" customHeight="1">
      <c r="A684" s="6"/>
      <c r="B684" s="5"/>
      <c r="C684" s="17"/>
      <c r="D684" s="18"/>
      <c r="E684" s="46"/>
      <c r="F684" s="19"/>
      <c r="G684" s="19" t="str">
        <f t="shared" si="25"/>
        <v/>
      </c>
      <c r="H684" s="24"/>
      <c r="I684" s="20" t="str">
        <f>$E683&amp;$F684&amp;$G684</f>
        <v/>
      </c>
      <c r="J684" s="21"/>
      <c r="K684" s="21"/>
      <c r="L684" s="18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9.5" customHeight="1">
      <c r="A685" s="6"/>
      <c r="B685" s="5"/>
      <c r="C685" s="17"/>
      <c r="D685" s="18"/>
      <c r="E685" s="46"/>
      <c r="F685" s="19"/>
      <c r="G685" s="19" t="str">
        <f t="shared" si="25"/>
        <v/>
      </c>
      <c r="H685" s="18"/>
      <c r="I685" s="20" t="str">
        <f>$E684&amp;$F685&amp;$G685</f>
        <v/>
      </c>
      <c r="J685" s="21"/>
      <c r="K685" s="21"/>
      <c r="L685" s="18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9.5" customHeight="1">
      <c r="A686" s="6"/>
      <c r="B686" s="5"/>
      <c r="C686" s="17"/>
      <c r="D686" s="18"/>
      <c r="E686" s="46"/>
      <c r="F686" s="19"/>
      <c r="G686" s="19" t="str">
        <f t="shared" si="25"/>
        <v/>
      </c>
      <c r="H686" s="18"/>
      <c r="I686" s="20" t="str">
        <f>$E685&amp;$F686&amp;$G686</f>
        <v/>
      </c>
      <c r="J686" s="21"/>
      <c r="K686" s="21"/>
      <c r="L686" s="18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9.5" customHeight="1">
      <c r="A687" s="6"/>
      <c r="B687" s="5"/>
      <c r="C687" s="17"/>
      <c r="D687" s="18"/>
      <c r="E687" s="171"/>
      <c r="F687" s="19"/>
      <c r="G687" s="19" t="str">
        <f t="shared" si="25"/>
        <v/>
      </c>
      <c r="H687" s="18"/>
      <c r="I687" s="20" t="str">
        <f>$E686&amp;$F687&amp;$G687</f>
        <v/>
      </c>
      <c r="J687" s="21"/>
      <c r="K687" s="21"/>
      <c r="L687" s="18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9.5" customHeight="1">
      <c r="A688" s="6"/>
      <c r="B688" s="5"/>
      <c r="C688" s="23"/>
      <c r="D688" s="24"/>
      <c r="E688" s="46"/>
      <c r="F688" s="19"/>
      <c r="G688" s="19" t="str">
        <f t="shared" si="25"/>
        <v/>
      </c>
      <c r="H688" s="18"/>
      <c r="I688" s="20" t="str">
        <f t="shared" si="26"/>
        <v/>
      </c>
      <c r="J688" s="21"/>
      <c r="K688" s="21"/>
      <c r="L688" s="18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9.5" customHeight="1">
      <c r="A689" s="6" t="s">
        <v>5</v>
      </c>
      <c r="B689" s="5">
        <f>SUM(F689:F692)</f>
        <v>66</v>
      </c>
      <c r="C689" s="17"/>
      <c r="D689" s="18" t="str">
        <f>IF(菜單→請菜名都修改這個!$E$16="","",菜單→請菜名都修改這個!$E$16)</f>
        <v>脆炒豆芽</v>
      </c>
      <c r="E689" s="46" t="s">
        <v>185</v>
      </c>
      <c r="F689" s="19">
        <v>60</v>
      </c>
      <c r="G689" s="19" t="str">
        <f t="shared" si="25"/>
        <v>g</v>
      </c>
      <c r="H689" s="18"/>
      <c r="I689" s="20" t="str">
        <f t="shared" si="26"/>
        <v>綠豆芽60g</v>
      </c>
      <c r="J689" s="21" t="e">
        <f>$I683&amp;"+"&amp;$I684&amp;"+"&amp;$I685&amp;"+"&amp;$I686&amp;"+"&amp;I687&amp;"+"&amp;I688&amp;"+"&amp;I689&amp;"+"&amp;$I690&amp;"+"&amp;$I691&amp;"+"&amp;$I692</f>
        <v>#REF!</v>
      </c>
      <c r="K689" s="21" t="s">
        <v>138</v>
      </c>
      <c r="L689" s="18" t="str">
        <f>IF($H685="","",$H685)</f>
        <v/>
      </c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9.5" customHeight="1">
      <c r="A690" s="6"/>
      <c r="B690" s="5"/>
      <c r="C690" s="17"/>
      <c r="D690" s="28"/>
      <c r="E690" s="46" t="s">
        <v>368</v>
      </c>
      <c r="F690" s="19">
        <v>3</v>
      </c>
      <c r="G690" s="19" t="str">
        <f t="shared" si="25"/>
        <v>g</v>
      </c>
      <c r="H690" s="18"/>
      <c r="I690" s="20" t="str">
        <f t="shared" si="26"/>
        <v>韭菜段3g</v>
      </c>
      <c r="J690" s="21"/>
      <c r="K690" s="21"/>
      <c r="L690" s="18" t="str">
        <f>IF($H686="","",$H686)</f>
        <v/>
      </c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9.5" customHeight="1">
      <c r="A691" s="6"/>
      <c r="B691" s="5"/>
      <c r="C691" s="17"/>
      <c r="D691" s="18"/>
      <c r="E691" s="46" t="s">
        <v>342</v>
      </c>
      <c r="F691" s="19">
        <v>3</v>
      </c>
      <c r="G691" s="19" t="str">
        <f t="shared" si="25"/>
        <v>g</v>
      </c>
      <c r="H691" s="18"/>
      <c r="I691" s="20" t="str">
        <f t="shared" si="26"/>
        <v>紅蘿蔔絲3g</v>
      </c>
      <c r="J691" s="21"/>
      <c r="K691" s="21"/>
      <c r="L691" s="18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9.5" customHeight="1">
      <c r="A692" s="6"/>
      <c r="B692" s="5"/>
      <c r="C692" s="17"/>
      <c r="D692" s="18"/>
      <c r="E692" s="46"/>
      <c r="F692" s="19"/>
      <c r="G692" s="19" t="str">
        <f t="shared" si="25"/>
        <v/>
      </c>
      <c r="H692" s="18"/>
      <c r="I692" s="20" t="str">
        <f t="shared" si="26"/>
        <v/>
      </c>
      <c r="J692" s="21"/>
      <c r="K692" s="21"/>
      <c r="L692" s="18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9.5" customHeight="1">
      <c r="A693" s="6"/>
      <c r="B693" s="5"/>
      <c r="C693" s="17"/>
      <c r="D693" s="18"/>
      <c r="E693" s="46"/>
      <c r="F693" s="19"/>
      <c r="G693" s="19" t="str">
        <f t="shared" si="25"/>
        <v/>
      </c>
      <c r="H693" s="18"/>
      <c r="I693" s="20" t="str">
        <f t="shared" si="26"/>
        <v/>
      </c>
      <c r="J693" s="21"/>
      <c r="K693" s="21"/>
      <c r="L693" s="18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9.5" customHeight="1">
      <c r="A694" s="6"/>
      <c r="B694" s="5"/>
      <c r="C694" s="17"/>
      <c r="D694" s="18"/>
      <c r="E694" s="46"/>
      <c r="F694" s="19"/>
      <c r="G694" s="19" t="str">
        <f t="shared" si="25"/>
        <v/>
      </c>
      <c r="H694" s="24"/>
      <c r="I694" s="20" t="str">
        <f t="shared" si="26"/>
        <v/>
      </c>
      <c r="J694" s="21"/>
      <c r="K694" s="21"/>
      <c r="L694" s="18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9.5" customHeight="1">
      <c r="A695" s="6"/>
      <c r="B695" s="5"/>
      <c r="C695" s="17"/>
      <c r="D695" s="18"/>
      <c r="E695" s="18"/>
      <c r="F695" s="19"/>
      <c r="G695" s="19" t="str">
        <f t="shared" si="25"/>
        <v/>
      </c>
      <c r="H695" s="18"/>
      <c r="I695" s="20" t="str">
        <f t="shared" si="26"/>
        <v/>
      </c>
      <c r="J695" s="21"/>
      <c r="K695" s="21"/>
      <c r="L695" s="18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9.5" customHeight="1">
      <c r="A696" s="6"/>
      <c r="B696" s="5"/>
      <c r="C696" s="17"/>
      <c r="D696" s="18"/>
      <c r="E696" s="18"/>
      <c r="F696" s="19"/>
      <c r="G696" s="19" t="str">
        <f t="shared" si="25"/>
        <v/>
      </c>
      <c r="H696" s="18"/>
      <c r="I696" s="20" t="str">
        <f t="shared" si="26"/>
        <v/>
      </c>
      <c r="J696" s="21"/>
      <c r="K696" s="21"/>
      <c r="L696" s="18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9.5" customHeight="1">
      <c r="A697" s="6"/>
      <c r="B697" s="5"/>
      <c r="C697" s="17"/>
      <c r="D697" s="18"/>
      <c r="E697" s="18"/>
      <c r="F697" s="19"/>
      <c r="G697" s="19" t="str">
        <f t="shared" si="25"/>
        <v/>
      </c>
      <c r="H697" s="18"/>
      <c r="I697" s="20" t="str">
        <f t="shared" si="26"/>
        <v/>
      </c>
      <c r="J697" s="21"/>
      <c r="K697" s="21"/>
      <c r="L697" s="18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9.5" customHeight="1">
      <c r="A698" s="6"/>
      <c r="B698" s="5"/>
      <c r="C698" s="23"/>
      <c r="D698" s="24"/>
      <c r="E698" s="18"/>
      <c r="F698" s="19"/>
      <c r="G698" s="19" t="str">
        <f t="shared" si="25"/>
        <v/>
      </c>
      <c r="H698" s="18"/>
      <c r="I698" s="20" t="str">
        <f t="shared" si="26"/>
        <v/>
      </c>
      <c r="J698" s="21"/>
      <c r="K698" s="21"/>
      <c r="L698" s="18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9.5" customHeight="1">
      <c r="A699" s="6" t="s">
        <v>6</v>
      </c>
      <c r="B699" s="5">
        <f>SUM(F693:F702)</f>
        <v>80</v>
      </c>
      <c r="C699" s="17"/>
      <c r="D699" s="18" t="str">
        <f>IF(菜單→請菜名都修改這個!$F$16="","",菜單→請菜名都修改這個!$F$16)</f>
        <v/>
      </c>
      <c r="E699" s="46" t="s">
        <v>175</v>
      </c>
      <c r="F699" s="19">
        <v>80</v>
      </c>
      <c r="G699" s="19" t="str">
        <f t="shared" si="25"/>
        <v>g</v>
      </c>
      <c r="H699" s="18"/>
      <c r="I699" s="20" t="str">
        <f t="shared" si="26"/>
        <v>有機時蔬80g</v>
      </c>
      <c r="J699" s="21" t="str">
        <f>$I693&amp;"+"&amp;$I694&amp;"+"&amp;$I695&amp;"+"&amp;$I696&amp;"+"&amp;I697&amp;"+"&amp;I698&amp;"+"&amp;I699&amp;"+"&amp;$I700&amp;"+"&amp;$I701&amp;"+"&amp;$I702</f>
        <v>++++++有機時蔬80g+++</v>
      </c>
      <c r="K699" s="21" t="s">
        <v>91</v>
      </c>
      <c r="L699" s="18" t="str">
        <f>IF($H695="","",$H695)</f>
        <v/>
      </c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9.5" customHeight="1">
      <c r="A700" s="6"/>
      <c r="B700" s="5"/>
      <c r="C700" s="17"/>
      <c r="D700" s="28"/>
      <c r="E700" s="18"/>
      <c r="F700" s="19"/>
      <c r="G700" s="19" t="str">
        <f t="shared" si="25"/>
        <v/>
      </c>
      <c r="H700" s="18"/>
      <c r="I700" s="20" t="str">
        <f t="shared" si="26"/>
        <v/>
      </c>
      <c r="J700" s="21"/>
      <c r="K700" s="21"/>
      <c r="L700" s="18" t="str">
        <f>IF($H696="","",$H696)</f>
        <v/>
      </c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9.5" customHeight="1">
      <c r="A701" s="6"/>
      <c r="B701" s="5"/>
      <c r="C701" s="17"/>
      <c r="D701" s="18"/>
      <c r="E701" s="18"/>
      <c r="F701" s="19"/>
      <c r="G701" s="19" t="str">
        <f t="shared" si="25"/>
        <v/>
      </c>
      <c r="H701" s="18"/>
      <c r="I701" s="20" t="str">
        <f t="shared" si="26"/>
        <v/>
      </c>
      <c r="J701" s="21"/>
      <c r="K701" s="21"/>
      <c r="L701" s="18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9.5" customHeight="1">
      <c r="A702" s="6"/>
      <c r="B702" s="5"/>
      <c r="C702" s="17"/>
      <c r="D702" s="18"/>
      <c r="E702" s="18"/>
      <c r="F702" s="19"/>
      <c r="G702" s="19" t="str">
        <f t="shared" si="25"/>
        <v/>
      </c>
      <c r="H702" s="18"/>
      <c r="I702" s="20" t="str">
        <f t="shared" si="26"/>
        <v/>
      </c>
      <c r="J702" s="21"/>
      <c r="K702" s="21"/>
      <c r="L702" s="18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9.5" customHeight="1">
      <c r="A703" s="6"/>
      <c r="B703" s="5"/>
      <c r="C703" s="17"/>
      <c r="D703" s="18"/>
      <c r="E703" s="46"/>
      <c r="F703" s="19"/>
      <c r="G703" s="19" t="str">
        <f t="shared" si="25"/>
        <v/>
      </c>
      <c r="H703" s="18"/>
      <c r="I703" s="20" t="str">
        <f t="shared" si="26"/>
        <v/>
      </c>
      <c r="J703" s="21"/>
      <c r="K703" s="21"/>
      <c r="L703" s="18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9.5" customHeight="1">
      <c r="A704" s="6"/>
      <c r="B704" s="5"/>
      <c r="C704" s="17"/>
      <c r="D704" s="18"/>
      <c r="E704" s="46"/>
      <c r="F704" s="19"/>
      <c r="G704" s="19" t="str">
        <f t="shared" si="25"/>
        <v/>
      </c>
      <c r="H704" s="24"/>
      <c r="I704" s="20" t="str">
        <f t="shared" si="26"/>
        <v/>
      </c>
      <c r="J704" s="21"/>
      <c r="K704" s="21"/>
      <c r="L704" s="18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9.5" customHeight="1">
      <c r="A705" s="6"/>
      <c r="B705" s="5"/>
      <c r="C705" s="17"/>
      <c r="D705" s="18"/>
      <c r="E705" s="46"/>
      <c r="F705" s="19"/>
      <c r="G705" s="19" t="str">
        <f t="shared" si="25"/>
        <v/>
      </c>
      <c r="H705" s="18"/>
      <c r="I705" s="20" t="str">
        <f t="shared" si="26"/>
        <v/>
      </c>
      <c r="J705" s="21"/>
      <c r="K705" s="21"/>
      <c r="L705" s="18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9.5" customHeight="1">
      <c r="A706" s="6"/>
      <c r="B706" s="5"/>
      <c r="C706" s="17"/>
      <c r="D706" s="18"/>
      <c r="E706" s="47"/>
      <c r="F706" s="19"/>
      <c r="G706" s="19" t="str">
        <f t="shared" si="25"/>
        <v/>
      </c>
      <c r="H706" s="18"/>
      <c r="I706" s="20" t="str">
        <f t="shared" si="26"/>
        <v/>
      </c>
      <c r="J706" s="21"/>
      <c r="K706" s="21"/>
      <c r="L706" s="18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9.5" customHeight="1">
      <c r="A707" s="6"/>
      <c r="B707" s="5"/>
      <c r="C707" s="17"/>
      <c r="D707" s="18"/>
      <c r="E707" s="47"/>
      <c r="F707" s="19"/>
      <c r="G707" s="19" t="str">
        <f t="shared" ref="G707:G770" si="27">IF($F707="","","g")</f>
        <v/>
      </c>
      <c r="H707" s="18"/>
      <c r="I707" s="20" t="str">
        <f t="shared" si="26"/>
        <v/>
      </c>
      <c r="J707" s="21"/>
      <c r="K707" s="21"/>
      <c r="L707" s="18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9.5" customHeight="1">
      <c r="A708" s="6"/>
      <c r="B708" s="5"/>
      <c r="C708" s="23"/>
      <c r="D708" s="24"/>
      <c r="E708" s="18"/>
      <c r="F708" s="19"/>
      <c r="G708" s="19" t="str">
        <f t="shared" si="27"/>
        <v/>
      </c>
      <c r="H708" s="18"/>
      <c r="I708" s="20" t="str">
        <f t="shared" si="26"/>
        <v/>
      </c>
      <c r="J708" s="21"/>
      <c r="K708" s="21"/>
      <c r="L708" s="18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9.5" customHeight="1">
      <c r="A709" s="6" t="s">
        <v>84</v>
      </c>
      <c r="B709" s="5">
        <f>SUM(F703:F712)</f>
        <v>360</v>
      </c>
      <c r="C709" s="17"/>
      <c r="D709" s="18" t="str">
        <f>IF(菜單→請菜名都修改這個!$G$16="","",菜單→請菜名都修改這個!$G$16)</f>
        <v>客家米粉湯</v>
      </c>
      <c r="E709" s="238" t="s">
        <v>317</v>
      </c>
      <c r="F709" s="239">
        <v>220</v>
      </c>
      <c r="G709" s="19" t="str">
        <f t="shared" si="27"/>
        <v>g</v>
      </c>
      <c r="H709" s="18"/>
      <c r="I709" s="20" t="str">
        <f t="shared" si="26"/>
        <v>粗米粉220g</v>
      </c>
      <c r="J709" s="21" t="str">
        <f>$I703&amp;"+"&amp;$I704&amp;"+"&amp;$I705&amp;"+"&amp;$I706&amp;"+"&amp;I707&amp;"+"&amp;I708&amp;"+"&amp;I709&amp;"+"&amp;$I710&amp;"+"&amp;$I711&amp;"+"&amp;$I712</f>
        <v>++++++粗米粉220g+芹菜珠70g+紅蘿蔔末70g+油蔥酥</v>
      </c>
      <c r="K709" s="21" t="s">
        <v>139</v>
      </c>
      <c r="L709" s="18" t="str">
        <f>IF($H705="","",$H705)</f>
        <v/>
      </c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9.5" customHeight="1">
      <c r="A710" s="6"/>
      <c r="B710" s="5"/>
      <c r="C710" s="17"/>
      <c r="D710" s="28"/>
      <c r="E710" s="238" t="s">
        <v>318</v>
      </c>
      <c r="F710" s="239">
        <v>70</v>
      </c>
      <c r="G710" s="19" t="str">
        <f t="shared" si="27"/>
        <v>g</v>
      </c>
      <c r="H710" s="18"/>
      <c r="I710" s="20" t="str">
        <f t="shared" si="26"/>
        <v>芹菜珠70g</v>
      </c>
      <c r="J710" s="21"/>
      <c r="K710" s="21"/>
      <c r="L710" s="18" t="str">
        <f>IF($H706="","",$H706)</f>
        <v/>
      </c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9.5" customHeight="1">
      <c r="A711" s="6"/>
      <c r="B711" s="5"/>
      <c r="C711" s="17"/>
      <c r="D711" s="18"/>
      <c r="E711" s="238" t="s">
        <v>319</v>
      </c>
      <c r="F711" s="239">
        <v>70</v>
      </c>
      <c r="G711" s="19" t="str">
        <f t="shared" si="27"/>
        <v>g</v>
      </c>
      <c r="H711" s="18"/>
      <c r="I711" s="20" t="str">
        <f t="shared" si="26"/>
        <v>紅蘿蔔末70g</v>
      </c>
      <c r="J711" s="21"/>
      <c r="K711" s="21"/>
      <c r="L711" s="18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9.5" customHeight="1">
      <c r="A712" s="6"/>
      <c r="B712" s="5"/>
      <c r="C712" s="17"/>
      <c r="D712" s="18"/>
      <c r="E712" s="238" t="s">
        <v>320</v>
      </c>
      <c r="F712" s="239"/>
      <c r="G712" s="240" t="str">
        <f t="shared" si="27"/>
        <v/>
      </c>
      <c r="H712" s="241"/>
      <c r="I712" s="20" t="str">
        <f t="shared" si="26"/>
        <v>油蔥酥</v>
      </c>
      <c r="J712" s="21"/>
      <c r="K712" s="21"/>
      <c r="L712" s="18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9.5" customHeight="1">
      <c r="A713" s="6"/>
      <c r="B713" s="5"/>
      <c r="C713" s="17"/>
      <c r="D713" s="91"/>
      <c r="E713" s="275" t="s">
        <v>499</v>
      </c>
      <c r="F713" s="239"/>
      <c r="G713" s="240" t="str">
        <f t="shared" si="27"/>
        <v/>
      </c>
      <c r="H713" s="242"/>
      <c r="I713" s="100" t="str">
        <f t="shared" si="26"/>
        <v>蝦米</v>
      </c>
      <c r="J713" s="21"/>
      <c r="K713" s="21"/>
      <c r="L713" s="18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9.5" customHeight="1">
      <c r="A714" s="6"/>
      <c r="B714" s="5"/>
      <c r="C714" s="17"/>
      <c r="D714" s="91"/>
      <c r="E714" s="238"/>
      <c r="F714" s="239"/>
      <c r="G714" s="240" t="str">
        <f t="shared" si="27"/>
        <v/>
      </c>
      <c r="H714" s="242"/>
      <c r="I714" s="100" t="str">
        <f t="shared" si="26"/>
        <v/>
      </c>
      <c r="J714" s="21"/>
      <c r="K714" s="21"/>
      <c r="L714" s="18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9.5" customHeight="1">
      <c r="A715" s="6"/>
      <c r="B715" s="5"/>
      <c r="C715" s="17"/>
      <c r="D715" s="91"/>
      <c r="E715" s="101"/>
      <c r="F715" s="96"/>
      <c r="G715" s="240" t="str">
        <f t="shared" si="27"/>
        <v/>
      </c>
      <c r="H715" s="242"/>
      <c r="I715" s="100" t="str">
        <f t="shared" si="26"/>
        <v/>
      </c>
      <c r="J715" s="21"/>
      <c r="K715" s="21"/>
      <c r="L715" s="18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9.5" customHeight="1">
      <c r="A716" s="6"/>
      <c r="B716" s="5"/>
      <c r="C716" s="17"/>
      <c r="D716" s="18"/>
      <c r="E716" s="102"/>
      <c r="F716" s="42"/>
      <c r="G716" s="240" t="str">
        <f t="shared" si="27"/>
        <v/>
      </c>
      <c r="H716" s="243"/>
      <c r="I716" s="20" t="str">
        <f t="shared" si="26"/>
        <v/>
      </c>
      <c r="J716" s="21"/>
      <c r="K716" s="21"/>
      <c r="L716" s="18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9.5" customHeight="1">
      <c r="A717" s="6"/>
      <c r="B717" s="5"/>
      <c r="C717" s="17"/>
      <c r="D717" s="18"/>
      <c r="E717" s="18"/>
      <c r="F717" s="19"/>
      <c r="G717" s="240" t="str">
        <f t="shared" si="27"/>
        <v/>
      </c>
      <c r="H717" s="92"/>
      <c r="I717" s="20" t="str">
        <f t="shared" si="26"/>
        <v/>
      </c>
      <c r="J717" s="21"/>
      <c r="K717" s="21"/>
      <c r="L717" s="18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9.5" customHeight="1" thickBot="1">
      <c r="A718" s="6"/>
      <c r="B718" s="5"/>
      <c r="C718" s="31"/>
      <c r="D718" s="32"/>
      <c r="E718" s="18"/>
      <c r="F718" s="19"/>
      <c r="G718" s="19" t="str">
        <f t="shared" si="27"/>
        <v/>
      </c>
      <c r="H718" s="18"/>
      <c r="I718" s="20" t="str">
        <f t="shared" si="26"/>
        <v/>
      </c>
      <c r="J718" s="21"/>
      <c r="K718" s="21"/>
      <c r="L718" s="18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9.5" customHeight="1">
      <c r="A719" s="6" t="s">
        <v>18</v>
      </c>
      <c r="B719" s="5"/>
      <c r="C719" s="38" t="str">
        <f>IF($D719="","",$C$669)</f>
        <v/>
      </c>
      <c r="D719" s="35" t="str">
        <f>IF(菜單→請菜名都修改這個!$H$16="","",菜單→請菜名都修改這個!$H$16)</f>
        <v/>
      </c>
      <c r="E719" s="18"/>
      <c r="F719" s="19"/>
      <c r="G719" s="19" t="str">
        <f t="shared" si="27"/>
        <v/>
      </c>
      <c r="H719" s="18"/>
      <c r="I719" s="20" t="str">
        <f t="shared" si="26"/>
        <v/>
      </c>
      <c r="J719" s="21" t="str">
        <f>$I713</f>
        <v>蝦米</v>
      </c>
      <c r="K719" s="21" t="s">
        <v>85</v>
      </c>
      <c r="L719" s="18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9.5" customHeight="1">
      <c r="A720" s="6" t="s">
        <v>3</v>
      </c>
      <c r="B720" s="5">
        <f>SUM(F714:F727)</f>
        <v>108</v>
      </c>
      <c r="C720" s="17">
        <f>IF($D720="","",菜單→請菜名都修改這個!$A$17)</f>
        <v>45281</v>
      </c>
      <c r="D720" s="18" t="str">
        <f>IF(菜單→請菜名都修改這個!$C$17="","",菜單→請菜名都修改這個!$C$17)</f>
        <v>日式炊飯</v>
      </c>
      <c r="E720" s="238" t="s">
        <v>267</v>
      </c>
      <c r="F720" s="239">
        <v>60</v>
      </c>
      <c r="G720" s="19" t="str">
        <f t="shared" si="27"/>
        <v>g</v>
      </c>
      <c r="H720" s="18"/>
      <c r="I720" s="20" t="str">
        <f t="shared" si="26"/>
        <v>白米60g</v>
      </c>
      <c r="J720" s="21" t="str">
        <f>$I714&amp;"+"&amp;$I715&amp;"+"&amp;$I716&amp;"+"&amp;$I717&amp;"+"&amp;I718&amp;"+"&amp;I719&amp;"+"&amp;I720&amp;"+"&amp;$I721&amp;"+"&amp;$I722&amp;"+"&amp;$I723</f>
        <v>++++++白米60g+高麗菜粗絲22g+火腿小丁2g+冷凍三色豆13g</v>
      </c>
      <c r="K720" s="21" t="s">
        <v>88</v>
      </c>
      <c r="L720" s="18" t="str">
        <f>IF($H716="","",$H716)</f>
        <v/>
      </c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9.5" customHeight="1">
      <c r="A721" s="6"/>
      <c r="B721" s="5"/>
      <c r="C721" s="17"/>
      <c r="D721" s="18"/>
      <c r="E721" s="238" t="s">
        <v>370</v>
      </c>
      <c r="F721" s="239">
        <v>22</v>
      </c>
      <c r="G721" s="19" t="str">
        <f t="shared" si="27"/>
        <v>g</v>
      </c>
      <c r="H721" s="18"/>
      <c r="I721" s="20" t="str">
        <f t="shared" si="26"/>
        <v>高麗菜粗絲22g</v>
      </c>
      <c r="J721" s="21"/>
      <c r="K721" s="21"/>
      <c r="L721" s="18" t="str">
        <f>IF($H717="","",$H717)</f>
        <v/>
      </c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9.5" customHeight="1">
      <c r="A722" s="6"/>
      <c r="B722" s="5"/>
      <c r="C722" s="17"/>
      <c r="D722" s="18"/>
      <c r="E722" s="238" t="s">
        <v>371</v>
      </c>
      <c r="F722" s="239">
        <v>2</v>
      </c>
      <c r="G722" s="19" t="str">
        <f t="shared" si="27"/>
        <v>g</v>
      </c>
      <c r="H722" s="18"/>
      <c r="I722" s="20" t="str">
        <f t="shared" si="26"/>
        <v>火腿小丁2g</v>
      </c>
      <c r="J722" s="21"/>
      <c r="K722" s="21"/>
      <c r="L722" s="18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9.5" customHeight="1">
      <c r="A723" s="6"/>
      <c r="B723" s="5"/>
      <c r="C723" s="17"/>
      <c r="D723" s="18"/>
      <c r="E723" s="238" t="s">
        <v>372</v>
      </c>
      <c r="F723" s="239">
        <v>13</v>
      </c>
      <c r="G723" s="19" t="str">
        <f t="shared" si="27"/>
        <v>g</v>
      </c>
      <c r="H723" s="18"/>
      <c r="I723" s="20" t="str">
        <f t="shared" si="26"/>
        <v>冷凍三色豆13g</v>
      </c>
      <c r="J723" s="21"/>
      <c r="K723" s="21"/>
      <c r="L723" s="18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9.5" customHeight="1">
      <c r="A724" s="6"/>
      <c r="B724" s="5"/>
      <c r="C724" s="17"/>
      <c r="D724" s="18"/>
      <c r="E724" s="238" t="s">
        <v>302</v>
      </c>
      <c r="F724" s="239">
        <v>1</v>
      </c>
      <c r="G724" s="19" t="str">
        <f t="shared" si="27"/>
        <v>g</v>
      </c>
      <c r="H724" s="18"/>
      <c r="I724" s="20" t="str">
        <f t="shared" si="26"/>
        <v>蔥花1g</v>
      </c>
      <c r="J724" s="21"/>
      <c r="K724" s="21"/>
      <c r="L724" s="18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9.5" customHeight="1">
      <c r="A725" s="6"/>
      <c r="B725" s="5"/>
      <c r="C725" s="17"/>
      <c r="D725" s="18"/>
      <c r="E725" s="265" t="s">
        <v>410</v>
      </c>
      <c r="F725" s="239">
        <v>10</v>
      </c>
      <c r="G725" s="19" t="str">
        <f t="shared" si="27"/>
        <v>g</v>
      </c>
      <c r="H725" s="24"/>
      <c r="I725" s="20" t="str">
        <f t="shared" si="26"/>
        <v>洋蔥小丁10g</v>
      </c>
      <c r="J725" s="21"/>
      <c r="K725" s="21"/>
      <c r="L725" s="18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9.5" customHeight="1">
      <c r="A726" s="6"/>
      <c r="B726" s="5"/>
      <c r="C726" s="17"/>
      <c r="D726" s="18"/>
      <c r="E726" s="46"/>
      <c r="F726" s="19"/>
      <c r="G726" s="19" t="str">
        <f t="shared" si="27"/>
        <v/>
      </c>
      <c r="H726" s="18"/>
      <c r="I726" s="20" t="str">
        <f t="shared" si="26"/>
        <v/>
      </c>
      <c r="J726" s="21"/>
      <c r="K726" s="21"/>
      <c r="L726" s="18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6.5" customHeight="1">
      <c r="A727" s="6"/>
      <c r="B727" s="5"/>
      <c r="C727" s="22"/>
      <c r="D727" s="18"/>
      <c r="E727" s="46"/>
      <c r="F727" s="19"/>
      <c r="G727" s="19" t="str">
        <f t="shared" si="27"/>
        <v/>
      </c>
      <c r="H727" s="18"/>
      <c r="I727" s="20" t="str">
        <f t="shared" si="26"/>
        <v/>
      </c>
      <c r="J727" s="21"/>
      <c r="K727" s="21"/>
      <c r="L727" s="18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9.5" customHeight="1">
      <c r="A728" s="6"/>
      <c r="B728" s="5"/>
      <c r="C728" s="17"/>
      <c r="D728" s="18"/>
      <c r="E728" s="18"/>
      <c r="F728" s="19"/>
      <c r="G728" s="19" t="str">
        <f t="shared" si="27"/>
        <v/>
      </c>
      <c r="H728" s="18"/>
      <c r="I728" s="20" t="str">
        <f t="shared" si="26"/>
        <v/>
      </c>
      <c r="J728" s="21"/>
      <c r="K728" s="21"/>
      <c r="L728" s="18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9.5" customHeight="1">
      <c r="A729" s="6"/>
      <c r="B729" s="5"/>
      <c r="C729" s="23"/>
      <c r="D729" s="24"/>
      <c r="E729" s="18"/>
      <c r="F729" s="19"/>
      <c r="G729" s="19" t="str">
        <f t="shared" si="27"/>
        <v/>
      </c>
      <c r="H729" s="18"/>
      <c r="I729" s="20" t="str">
        <f t="shared" ref="I729:I792" si="28">$E729&amp;$F729&amp;$G729</f>
        <v/>
      </c>
      <c r="J729" s="21"/>
      <c r="K729" s="21"/>
      <c r="L729" s="18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9.5" customHeight="1">
      <c r="A730" s="6" t="s">
        <v>4</v>
      </c>
      <c r="B730" s="5">
        <f>SUM(F730:F733)</f>
        <v>95</v>
      </c>
      <c r="C730" s="26">
        <f>$C720</f>
        <v>45281</v>
      </c>
      <c r="D730" s="18" t="str">
        <f>IF(菜單→請菜名都修改這個!$D$17="","",菜單→請菜名都修改這個!$D$17)</f>
        <v>味噌魚丁</v>
      </c>
      <c r="E730" s="238" t="s">
        <v>287</v>
      </c>
      <c r="F730" s="239">
        <v>70</v>
      </c>
      <c r="G730" s="19" t="str">
        <f t="shared" si="27"/>
        <v>g</v>
      </c>
      <c r="H730" s="18"/>
      <c r="I730" s="20" t="str">
        <f t="shared" si="28"/>
        <v>水鯊魚丁70g</v>
      </c>
      <c r="J730" s="21" t="str">
        <f>$I724&amp;"+"&amp;$I725&amp;"+"&amp;$I726&amp;"+"&amp;$I727&amp;"+"&amp;I728&amp;"+"&amp;I729&amp;"+"&amp;I730&amp;"+"&amp;$I731&amp;"+"&amp;$I732&amp;"+"&amp;$I733</f>
        <v>蔥花1g+洋蔥小丁10g+++++水鯊魚丁70g+大白菜角15g+小小香菇5g+洋蔥角5g</v>
      </c>
      <c r="K730" s="21" t="s">
        <v>140</v>
      </c>
      <c r="L730" s="18" t="str">
        <f>IF($H726="","",$H726)</f>
        <v/>
      </c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9.5" customHeight="1">
      <c r="A731" s="6"/>
      <c r="B731" s="5"/>
      <c r="C731" s="17"/>
      <c r="D731" s="28"/>
      <c r="E731" s="238" t="s">
        <v>271</v>
      </c>
      <c r="F731" s="239">
        <v>15</v>
      </c>
      <c r="G731" s="19" t="str">
        <f t="shared" si="27"/>
        <v>g</v>
      </c>
      <c r="H731" s="18"/>
      <c r="I731" s="20" t="str">
        <f t="shared" si="28"/>
        <v>大白菜角15g</v>
      </c>
      <c r="J731" s="21"/>
      <c r="K731" s="21"/>
      <c r="L731" s="18" t="str">
        <f>IF($H727="","",$H727)</f>
        <v/>
      </c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9.5" customHeight="1">
      <c r="A732" s="6"/>
      <c r="B732" s="5"/>
      <c r="C732" s="17"/>
      <c r="D732" s="18"/>
      <c r="E732" s="238" t="s">
        <v>376</v>
      </c>
      <c r="F732" s="239">
        <v>5</v>
      </c>
      <c r="G732" s="19" t="str">
        <f t="shared" si="27"/>
        <v>g</v>
      </c>
      <c r="H732" s="18"/>
      <c r="I732" s="20" t="str">
        <f t="shared" si="28"/>
        <v>小小香菇5g</v>
      </c>
      <c r="J732" s="21"/>
      <c r="K732" s="21"/>
      <c r="L732" s="18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9.5" customHeight="1">
      <c r="A733" s="6"/>
      <c r="B733" s="5"/>
      <c r="C733" s="17"/>
      <c r="D733" s="18"/>
      <c r="E733" s="238" t="s">
        <v>272</v>
      </c>
      <c r="F733" s="239">
        <v>5</v>
      </c>
      <c r="G733" s="19" t="str">
        <f t="shared" si="27"/>
        <v>g</v>
      </c>
      <c r="H733" s="18"/>
      <c r="I733" s="20" t="str">
        <f t="shared" si="28"/>
        <v>洋蔥角5g</v>
      </c>
      <c r="J733" s="21"/>
      <c r="K733" s="21"/>
      <c r="L733" s="18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9.5" customHeight="1">
      <c r="A734" s="6"/>
      <c r="B734" s="5"/>
      <c r="C734" s="17"/>
      <c r="D734" s="18"/>
      <c r="E734" s="238"/>
      <c r="F734" s="239"/>
      <c r="G734" s="19" t="str">
        <f t="shared" si="27"/>
        <v/>
      </c>
      <c r="H734" s="18"/>
      <c r="I734" s="20" t="str">
        <f t="shared" si="28"/>
        <v/>
      </c>
      <c r="J734" s="21"/>
      <c r="K734" s="21"/>
      <c r="L734" s="18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9.5" customHeight="1">
      <c r="A735" s="6"/>
      <c r="B735" s="5"/>
      <c r="C735" s="17"/>
      <c r="D735" s="18"/>
      <c r="E735" s="238"/>
      <c r="F735" s="239"/>
      <c r="G735" s="19" t="str">
        <f t="shared" si="27"/>
        <v/>
      </c>
      <c r="H735" s="24"/>
      <c r="I735" s="20" t="str">
        <f t="shared" si="28"/>
        <v/>
      </c>
      <c r="J735" s="21"/>
      <c r="K735" s="21"/>
      <c r="L735" s="18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9.5" customHeight="1">
      <c r="A736" s="6"/>
      <c r="B736" s="5"/>
      <c r="C736" s="17"/>
      <c r="D736" s="18"/>
      <c r="E736" s="238"/>
      <c r="F736" s="239"/>
      <c r="G736" s="19" t="str">
        <f t="shared" si="27"/>
        <v/>
      </c>
      <c r="H736" s="18"/>
      <c r="I736" s="20" t="str">
        <f t="shared" si="28"/>
        <v/>
      </c>
      <c r="J736" s="21"/>
      <c r="K736" s="21"/>
      <c r="L736" s="18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9.5" customHeight="1">
      <c r="A737" s="6"/>
      <c r="B737" s="5"/>
      <c r="C737" s="17"/>
      <c r="D737" s="18"/>
      <c r="E737" s="238"/>
      <c r="F737" s="239"/>
      <c r="G737" s="19" t="str">
        <f t="shared" si="27"/>
        <v/>
      </c>
      <c r="H737" s="18"/>
      <c r="I737" s="20" t="str">
        <f t="shared" si="28"/>
        <v/>
      </c>
      <c r="J737" s="21"/>
      <c r="K737" s="21"/>
      <c r="L737" s="18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9.5" customHeight="1">
      <c r="A738" s="6"/>
      <c r="B738" s="5"/>
      <c r="C738" s="17"/>
      <c r="D738" s="18"/>
      <c r="E738" s="18"/>
      <c r="F738" s="19"/>
      <c r="G738" s="19" t="str">
        <f t="shared" si="27"/>
        <v/>
      </c>
      <c r="H738" s="18"/>
      <c r="I738" s="20" t="str">
        <f t="shared" si="28"/>
        <v/>
      </c>
      <c r="J738" s="21"/>
      <c r="K738" s="21"/>
      <c r="L738" s="18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9.5" customHeight="1">
      <c r="A739" s="6"/>
      <c r="B739" s="5"/>
      <c r="C739" s="23"/>
      <c r="D739" s="24"/>
      <c r="E739" s="18"/>
      <c r="F739" s="19"/>
      <c r="G739" s="19" t="str">
        <f t="shared" si="27"/>
        <v/>
      </c>
      <c r="H739" s="18"/>
      <c r="I739" s="20" t="str">
        <f t="shared" si="28"/>
        <v/>
      </c>
      <c r="J739" s="21"/>
      <c r="K739" s="21"/>
      <c r="L739" s="18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9.5" customHeight="1">
      <c r="A740" s="6" t="s">
        <v>5</v>
      </c>
      <c r="B740" s="5">
        <f>SUM(F740:F749)</f>
        <v>65</v>
      </c>
      <c r="C740" s="17"/>
      <c r="D740" s="18" t="str">
        <f>IF(菜單→請菜名都修改這個!$E$17="","",菜單→請菜名都修改這個!$E$17)</f>
        <v>海山關東煮</v>
      </c>
      <c r="E740" s="238" t="s">
        <v>373</v>
      </c>
      <c r="F740" s="239">
        <v>45</v>
      </c>
      <c r="G740" s="19" t="str">
        <f t="shared" si="27"/>
        <v>g</v>
      </c>
      <c r="H740" s="18"/>
      <c r="I740" s="20" t="str">
        <f t="shared" si="28"/>
        <v>白蘿蔔中丁45g</v>
      </c>
      <c r="J740" s="21" t="str">
        <f>$I734&amp;"+"&amp;$I735&amp;"+"&amp;$I736&amp;"+"&amp;$I737&amp;"+"&amp;I738&amp;"+"&amp;I739&amp;"+"&amp;I740&amp;"+"&amp;$I741&amp;"+"&amp;$I742&amp;"+"&amp;$I743</f>
        <v>++++++白蘿蔔中丁45g+紅蘿蔔中丁5g+甜不辣條15g+</v>
      </c>
      <c r="K740" s="21" t="s">
        <v>141</v>
      </c>
      <c r="L740" s="18" t="str">
        <f>IF($H736="","",$H736)</f>
        <v/>
      </c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9.5" customHeight="1">
      <c r="A741" s="6"/>
      <c r="B741" s="5"/>
      <c r="C741" s="17"/>
      <c r="D741" s="28"/>
      <c r="E741" s="238" t="s">
        <v>374</v>
      </c>
      <c r="F741" s="239">
        <v>5</v>
      </c>
      <c r="G741" s="19" t="str">
        <f t="shared" si="27"/>
        <v>g</v>
      </c>
      <c r="H741" s="18"/>
      <c r="I741" s="20" t="str">
        <f t="shared" si="28"/>
        <v>紅蘿蔔中丁5g</v>
      </c>
      <c r="J741" s="21"/>
      <c r="K741" s="21"/>
      <c r="L741" s="18" t="str">
        <f>IF($H737="","",$H737)</f>
        <v/>
      </c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9.5" customHeight="1">
      <c r="A742" s="6"/>
      <c r="B742" s="5"/>
      <c r="C742" s="17"/>
      <c r="D742" s="18"/>
      <c r="E742" s="238" t="s">
        <v>375</v>
      </c>
      <c r="F742" s="239">
        <v>15</v>
      </c>
      <c r="G742" s="19" t="str">
        <f t="shared" si="27"/>
        <v>g</v>
      </c>
      <c r="H742" s="18"/>
      <c r="I742" s="20" t="str">
        <f t="shared" si="28"/>
        <v>甜不辣條15g</v>
      </c>
      <c r="J742" s="21"/>
      <c r="K742" s="21"/>
      <c r="L742" s="18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9.5" customHeight="1">
      <c r="A743" s="6"/>
      <c r="B743" s="5"/>
      <c r="C743" s="17"/>
      <c r="D743" s="18"/>
      <c r="E743" s="238"/>
      <c r="F743" s="239"/>
      <c r="G743" s="19" t="str">
        <f t="shared" si="27"/>
        <v/>
      </c>
      <c r="H743" s="18"/>
      <c r="I743" s="20" t="str">
        <f t="shared" si="28"/>
        <v/>
      </c>
      <c r="J743" s="21"/>
      <c r="K743" s="21"/>
      <c r="L743" s="18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9.5" customHeight="1">
      <c r="A744" s="6"/>
      <c r="B744" s="5"/>
      <c r="C744" s="17"/>
      <c r="D744" s="18"/>
      <c r="E744" s="115"/>
      <c r="F744" s="19"/>
      <c r="G744" s="19" t="str">
        <f t="shared" si="27"/>
        <v/>
      </c>
      <c r="H744" s="18"/>
      <c r="I744" s="20" t="str">
        <f t="shared" si="28"/>
        <v/>
      </c>
      <c r="J744" s="21"/>
      <c r="K744" s="21"/>
      <c r="L744" s="18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9.5" customHeight="1">
      <c r="A745" s="6"/>
      <c r="B745" s="5"/>
      <c r="C745" s="17"/>
      <c r="D745" s="18"/>
      <c r="E745" s="46"/>
      <c r="F745" s="19"/>
      <c r="G745" s="19" t="str">
        <f t="shared" si="27"/>
        <v/>
      </c>
      <c r="H745" s="24"/>
      <c r="I745" s="20" t="str">
        <f t="shared" si="28"/>
        <v/>
      </c>
      <c r="J745" s="21"/>
      <c r="K745" s="21"/>
      <c r="L745" s="18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9.5" customHeight="1">
      <c r="A746" s="6"/>
      <c r="B746" s="5"/>
      <c r="C746" s="17"/>
      <c r="D746" s="18"/>
      <c r="E746" s="46"/>
      <c r="F746" s="19"/>
      <c r="G746" s="19" t="str">
        <f t="shared" si="27"/>
        <v/>
      </c>
      <c r="H746" s="18"/>
      <c r="I746" s="20" t="str">
        <f t="shared" si="28"/>
        <v/>
      </c>
      <c r="J746" s="21"/>
      <c r="K746" s="21"/>
      <c r="L746" s="18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9.5" customHeight="1">
      <c r="A747" s="6"/>
      <c r="B747" s="5"/>
      <c r="C747" s="17"/>
      <c r="D747" s="18"/>
      <c r="E747" s="18"/>
      <c r="F747" s="19"/>
      <c r="G747" s="19" t="str">
        <f t="shared" si="27"/>
        <v/>
      </c>
      <c r="H747" s="18"/>
      <c r="I747" s="20" t="str">
        <f t="shared" si="28"/>
        <v/>
      </c>
      <c r="J747" s="21"/>
      <c r="K747" s="21"/>
      <c r="L747" s="18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9.5" customHeight="1">
      <c r="A748" s="6"/>
      <c r="B748" s="5"/>
      <c r="C748" s="17"/>
      <c r="D748" s="18"/>
      <c r="E748" s="18"/>
      <c r="F748" s="19"/>
      <c r="G748" s="19" t="str">
        <f t="shared" si="27"/>
        <v/>
      </c>
      <c r="H748" s="18"/>
      <c r="I748" s="20" t="str">
        <f t="shared" si="28"/>
        <v/>
      </c>
      <c r="J748" s="21"/>
      <c r="K748" s="21"/>
      <c r="L748" s="18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9.5" customHeight="1">
      <c r="A749" s="6"/>
      <c r="B749" s="5"/>
      <c r="C749" s="23"/>
      <c r="D749" s="24"/>
      <c r="E749" s="18"/>
      <c r="F749" s="19"/>
      <c r="G749" s="19" t="str">
        <f t="shared" si="27"/>
        <v/>
      </c>
      <c r="H749" s="18"/>
      <c r="I749" s="20" t="str">
        <f t="shared" si="28"/>
        <v/>
      </c>
      <c r="J749" s="21"/>
      <c r="K749" s="21"/>
      <c r="L749" s="18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9.5" customHeight="1">
      <c r="A750" s="6" t="s">
        <v>6</v>
      </c>
      <c r="B750" s="5">
        <f>SUM(F744:F753)</f>
        <v>80</v>
      </c>
      <c r="C750" s="17"/>
      <c r="D750" s="18" t="str">
        <f>IF(菜單→請菜名都修改這個!$F$17="","",菜單→請菜名都修改這個!$F$17)</f>
        <v>有機蘿蔓萵苣</v>
      </c>
      <c r="E750" s="46" t="s">
        <v>192</v>
      </c>
      <c r="F750" s="19">
        <v>80</v>
      </c>
      <c r="G750" s="19" t="str">
        <f t="shared" si="27"/>
        <v>g</v>
      </c>
      <c r="H750" s="18"/>
      <c r="I750" s="20" t="str">
        <f t="shared" si="28"/>
        <v>時蔬80g</v>
      </c>
      <c r="J750" s="21" t="str">
        <f>$I744&amp;"+"&amp;$I745&amp;"+"&amp;$I746&amp;"+"&amp;$I747&amp;"+"&amp;I748&amp;"+"&amp;I749&amp;"+"&amp;I750&amp;"+"&amp;$I751&amp;"+"&amp;$I752&amp;"+"&amp;$I753</f>
        <v>++++++時蔬80g+++</v>
      </c>
      <c r="K750" s="21" t="s">
        <v>83</v>
      </c>
      <c r="L750" s="18" t="str">
        <f>IF($H746="","",$H746)</f>
        <v/>
      </c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9.5" customHeight="1">
      <c r="A751" s="6"/>
      <c r="B751" s="5"/>
      <c r="C751" s="17"/>
      <c r="D751" s="28"/>
      <c r="E751" s="18"/>
      <c r="F751" s="19"/>
      <c r="G751" s="19" t="str">
        <f t="shared" si="27"/>
        <v/>
      </c>
      <c r="H751" s="18"/>
      <c r="I751" s="20" t="str">
        <f t="shared" si="28"/>
        <v/>
      </c>
      <c r="J751" s="21"/>
      <c r="K751" s="21"/>
      <c r="L751" s="18" t="str">
        <f>IF($H747="","",$H747)</f>
        <v/>
      </c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9.5" customHeight="1">
      <c r="A752" s="6"/>
      <c r="B752" s="5"/>
      <c r="C752" s="17"/>
      <c r="D752" s="18"/>
      <c r="E752" s="18"/>
      <c r="F752" s="19"/>
      <c r="G752" s="19" t="str">
        <f t="shared" si="27"/>
        <v/>
      </c>
      <c r="H752" s="18"/>
      <c r="I752" s="20" t="str">
        <f t="shared" si="28"/>
        <v/>
      </c>
      <c r="J752" s="21"/>
      <c r="K752" s="21"/>
      <c r="L752" s="18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9.5" customHeight="1">
      <c r="A753" s="6"/>
      <c r="B753" s="5"/>
      <c r="C753" s="17"/>
      <c r="D753" s="18"/>
      <c r="E753" s="24"/>
      <c r="F753" s="25"/>
      <c r="G753" s="19" t="str">
        <f t="shared" si="27"/>
        <v/>
      </c>
      <c r="H753" s="18"/>
      <c r="I753" s="20" t="str">
        <f t="shared" si="28"/>
        <v/>
      </c>
      <c r="J753" s="21"/>
      <c r="K753" s="21"/>
      <c r="L753" s="18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9.5" customHeight="1">
      <c r="A754" s="6"/>
      <c r="B754" s="5"/>
      <c r="C754" s="17"/>
      <c r="D754" s="18"/>
      <c r="E754" s="39"/>
      <c r="F754" s="19"/>
      <c r="G754" s="19" t="str">
        <f t="shared" si="27"/>
        <v/>
      </c>
      <c r="H754" s="18"/>
      <c r="I754" s="20" t="str">
        <f t="shared" si="28"/>
        <v/>
      </c>
      <c r="J754" s="21"/>
      <c r="K754" s="21"/>
      <c r="L754" s="18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9.5" customHeight="1">
      <c r="A755" s="6"/>
      <c r="B755" s="5"/>
      <c r="C755" s="17"/>
      <c r="D755" s="18"/>
      <c r="E755" s="39"/>
      <c r="F755" s="19"/>
      <c r="G755" s="19" t="str">
        <f t="shared" si="27"/>
        <v/>
      </c>
      <c r="H755" s="24"/>
      <c r="I755" s="20" t="str">
        <f t="shared" si="28"/>
        <v/>
      </c>
      <c r="J755" s="21"/>
      <c r="K755" s="21"/>
      <c r="L755" s="18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9.5" customHeight="1">
      <c r="A756" s="6"/>
      <c r="B756" s="5"/>
      <c r="C756" s="17"/>
      <c r="D756" s="18"/>
      <c r="E756" s="46"/>
      <c r="F756" s="19"/>
      <c r="G756" s="19" t="str">
        <f t="shared" si="27"/>
        <v/>
      </c>
      <c r="H756" s="18"/>
      <c r="I756" s="20" t="str">
        <f t="shared" si="28"/>
        <v/>
      </c>
      <c r="J756" s="21"/>
      <c r="K756" s="21"/>
      <c r="L756" s="18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9.5" customHeight="1">
      <c r="A757" s="6"/>
      <c r="B757" s="5"/>
      <c r="C757" s="17"/>
      <c r="D757" s="18"/>
      <c r="E757" s="46"/>
      <c r="F757" s="19"/>
      <c r="G757" s="19" t="str">
        <f t="shared" si="27"/>
        <v/>
      </c>
      <c r="H757" s="18"/>
      <c r="I757" s="20" t="str">
        <f t="shared" si="28"/>
        <v/>
      </c>
      <c r="J757" s="21"/>
      <c r="K757" s="21"/>
      <c r="L757" s="18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9.5" customHeight="1">
      <c r="A758" s="6"/>
      <c r="B758" s="5"/>
      <c r="C758" s="17"/>
      <c r="D758" s="18"/>
      <c r="E758" s="18"/>
      <c r="F758" s="19"/>
      <c r="G758" s="19" t="str">
        <f t="shared" si="27"/>
        <v/>
      </c>
      <c r="H758" s="18"/>
      <c r="I758" s="20" t="str">
        <f t="shared" si="28"/>
        <v/>
      </c>
      <c r="J758" s="21"/>
      <c r="K758" s="21"/>
      <c r="L758" s="18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9.5" customHeight="1">
      <c r="A759" s="6"/>
      <c r="B759" s="5"/>
      <c r="C759" s="23"/>
      <c r="D759" s="24"/>
      <c r="E759" s="18"/>
      <c r="F759" s="19"/>
      <c r="G759" s="240" t="str">
        <f t="shared" si="27"/>
        <v/>
      </c>
      <c r="H759" s="92"/>
      <c r="I759" s="20" t="str">
        <f t="shared" si="28"/>
        <v/>
      </c>
      <c r="J759" s="21"/>
      <c r="K759" s="21"/>
      <c r="L759" s="18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9.5" customHeight="1">
      <c r="A760" s="6" t="s">
        <v>84</v>
      </c>
      <c r="B760" s="5">
        <f>SUM(F754:F763)</f>
        <v>450</v>
      </c>
      <c r="C760" s="17"/>
      <c r="D760" s="18" t="str">
        <f>IF(菜單→請菜名都修改這個!$G$17="","",菜單→請菜名都修改這個!$G$17)</f>
        <v>香菇雞湯</v>
      </c>
      <c r="E760" s="238" t="s">
        <v>346</v>
      </c>
      <c r="F760" s="239">
        <v>250</v>
      </c>
      <c r="G760" s="240" t="str">
        <f t="shared" si="27"/>
        <v>g</v>
      </c>
      <c r="H760" s="92"/>
      <c r="I760" s="20" t="str">
        <f t="shared" si="28"/>
        <v>香菇原料250g</v>
      </c>
      <c r="J760" s="21" t="str">
        <f>$I754&amp;"+"&amp;$I755&amp;"+"&amp;$I756&amp;"+"&amp;$I757&amp;"+"&amp;I758&amp;"+"&amp;I759&amp;"+"&amp;I760&amp;"+"&amp;$I761&amp;"+"&amp;$I762&amp;"+"&amp;$I763</f>
        <v>++++++香菇原料250g+金針菇B原料200g+骨腿丁+雞骨中架</v>
      </c>
      <c r="K760" s="21" t="s">
        <v>142</v>
      </c>
      <c r="L760" s="18" t="str">
        <f>IF($H756="","",$H756)</f>
        <v/>
      </c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9.5" customHeight="1">
      <c r="A761" s="6"/>
      <c r="B761" s="5"/>
      <c r="C761" s="17"/>
      <c r="D761" s="28"/>
      <c r="E761" s="264" t="s">
        <v>411</v>
      </c>
      <c r="F761" s="239">
        <v>200</v>
      </c>
      <c r="G761" s="240" t="str">
        <f t="shared" si="27"/>
        <v>g</v>
      </c>
      <c r="H761" s="92"/>
      <c r="I761" s="20" t="str">
        <f t="shared" si="28"/>
        <v>金針菇B原料200g</v>
      </c>
      <c r="J761" s="21"/>
      <c r="K761" s="21"/>
      <c r="L761" s="18" t="str">
        <f>IF($H757="","",$H757)</f>
        <v/>
      </c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9.5" customHeight="1">
      <c r="A762" s="6"/>
      <c r="B762" s="5"/>
      <c r="C762" s="17"/>
      <c r="D762" s="18"/>
      <c r="E762" s="238" t="s">
        <v>378</v>
      </c>
      <c r="F762" s="239"/>
      <c r="G762" s="240" t="str">
        <f t="shared" si="27"/>
        <v/>
      </c>
      <c r="H762" s="241"/>
      <c r="I762" s="20" t="str">
        <f t="shared" si="28"/>
        <v>骨腿丁</v>
      </c>
      <c r="J762" s="21"/>
      <c r="K762" s="21"/>
      <c r="L762" s="18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9.5" customHeight="1">
      <c r="A763" s="6"/>
      <c r="B763" s="5"/>
      <c r="C763" s="17"/>
      <c r="D763" s="91"/>
      <c r="E763" s="238" t="s">
        <v>379</v>
      </c>
      <c r="F763" s="239"/>
      <c r="G763" s="240" t="str">
        <f t="shared" si="27"/>
        <v/>
      </c>
      <c r="H763" s="242"/>
      <c r="I763" s="100" t="str">
        <f t="shared" si="28"/>
        <v>雞骨中架</v>
      </c>
      <c r="J763" s="21"/>
      <c r="K763" s="21"/>
      <c r="L763" s="18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9.5" customHeight="1">
      <c r="A764" s="6"/>
      <c r="B764" s="5"/>
      <c r="C764" s="17"/>
      <c r="D764" s="91"/>
      <c r="E764" s="50"/>
      <c r="F764" s="19"/>
      <c r="G764" s="240" t="str">
        <f t="shared" si="27"/>
        <v/>
      </c>
      <c r="H764" s="242"/>
      <c r="I764" s="100" t="str">
        <f t="shared" si="28"/>
        <v/>
      </c>
      <c r="J764" s="21"/>
      <c r="K764" s="21"/>
      <c r="L764" s="18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9.5" customHeight="1">
      <c r="A765" s="6"/>
      <c r="B765" s="5"/>
      <c r="C765" s="17"/>
      <c r="D765" s="91"/>
      <c r="E765" s="101"/>
      <c r="F765" s="96"/>
      <c r="G765" s="240" t="str">
        <f t="shared" si="27"/>
        <v/>
      </c>
      <c r="H765" s="242"/>
      <c r="I765" s="100" t="str">
        <f t="shared" si="28"/>
        <v/>
      </c>
      <c r="J765" s="21"/>
      <c r="K765" s="21"/>
      <c r="L765" s="18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9.5" customHeight="1">
      <c r="A766" s="6"/>
      <c r="B766" s="5"/>
      <c r="C766" s="17"/>
      <c r="D766" s="18"/>
      <c r="E766" s="48"/>
      <c r="F766" s="42"/>
      <c r="G766" s="240" t="str">
        <f t="shared" si="27"/>
        <v/>
      </c>
      <c r="H766" s="244"/>
      <c r="I766" s="20" t="str">
        <f t="shared" si="28"/>
        <v/>
      </c>
      <c r="J766" s="21"/>
      <c r="K766" s="21"/>
      <c r="L766" s="18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9.5" customHeight="1">
      <c r="A767" s="6"/>
      <c r="B767" s="5"/>
      <c r="C767" s="17"/>
      <c r="D767" s="18"/>
      <c r="E767" s="46"/>
      <c r="F767" s="19"/>
      <c r="G767" s="19" t="str">
        <f t="shared" si="27"/>
        <v/>
      </c>
      <c r="H767" s="18"/>
      <c r="I767" s="20" t="str">
        <f t="shared" si="28"/>
        <v/>
      </c>
      <c r="J767" s="21"/>
      <c r="K767" s="21"/>
      <c r="L767" s="18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9.5" customHeight="1">
      <c r="A768" s="6"/>
      <c r="B768" s="5"/>
      <c r="C768" s="17"/>
      <c r="D768" s="18"/>
      <c r="E768" s="46"/>
      <c r="F768" s="19"/>
      <c r="G768" s="19" t="str">
        <f t="shared" si="27"/>
        <v/>
      </c>
      <c r="H768" s="18"/>
      <c r="I768" s="20" t="str">
        <f t="shared" si="28"/>
        <v/>
      </c>
      <c r="J768" s="21"/>
      <c r="K768" s="21"/>
      <c r="L768" s="18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9.5" customHeight="1" thickBot="1">
      <c r="A769" s="6"/>
      <c r="B769" s="5"/>
      <c r="C769" s="31"/>
      <c r="D769" s="32"/>
      <c r="E769" s="18"/>
      <c r="F769" s="19"/>
      <c r="G769" s="19" t="str">
        <f t="shared" si="27"/>
        <v/>
      </c>
      <c r="H769" s="18"/>
      <c r="I769" s="20" t="str">
        <f t="shared" si="28"/>
        <v/>
      </c>
      <c r="J769" s="21"/>
      <c r="K769" s="21"/>
      <c r="L769" s="18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9.5" customHeight="1">
      <c r="A770" s="6" t="s">
        <v>18</v>
      </c>
      <c r="B770" s="5"/>
      <c r="C770" s="38" t="str">
        <f>IF($D770="","",$C$720)</f>
        <v/>
      </c>
      <c r="D770" s="35" t="str">
        <f>IF(菜單→請菜名都修改這個!$H$17="","",菜單→請菜名都修改這個!$H$17)</f>
        <v/>
      </c>
      <c r="E770" s="18"/>
      <c r="F770" s="19"/>
      <c r="G770" s="19" t="str">
        <f t="shared" si="27"/>
        <v/>
      </c>
      <c r="H770" s="18"/>
      <c r="I770" s="20" t="str">
        <f t="shared" si="28"/>
        <v/>
      </c>
      <c r="J770" s="21" t="str">
        <f>$I764</f>
        <v/>
      </c>
      <c r="K770" s="21" t="s">
        <v>85</v>
      </c>
      <c r="L770" s="18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9.5" customHeight="1">
      <c r="A771" s="6" t="s">
        <v>3</v>
      </c>
      <c r="B771" s="5">
        <f>SUM(F765:F774)</f>
        <v>80</v>
      </c>
      <c r="C771" s="17">
        <f>IF($D771="","",菜單→請菜名都修改這個!$A$18)</f>
        <v>45282</v>
      </c>
      <c r="D771" s="18" t="str">
        <f>IF(菜單→請菜名都修改這個!$C$18="","",菜單→請菜名都修改這個!$C$18)</f>
        <v>芝麻飯(有機)(堅)</v>
      </c>
      <c r="E771" s="103" t="s">
        <v>365</v>
      </c>
      <c r="F771" s="239">
        <v>65</v>
      </c>
      <c r="G771" s="19" t="str">
        <f t="shared" ref="G771:G834" si="29">IF($F771="","","g")</f>
        <v>g</v>
      </c>
      <c r="H771" s="18"/>
      <c r="I771" s="20" t="str">
        <f t="shared" si="28"/>
        <v>有機白米65g</v>
      </c>
      <c r="J771" s="21" t="str">
        <f>$I765&amp;"+"&amp;$I766&amp;"+"&amp;$I767&amp;"+"&amp;$I768&amp;"+"&amp;I769&amp;"+"&amp;I770&amp;"+"&amp;I771&amp;"+"&amp;$I772&amp;"+"&amp;$I773&amp;"+"&amp;$I774</f>
        <v>++++++有機白米65g+糙米15g+黑芝麻+</v>
      </c>
      <c r="K771" s="21" t="s">
        <v>126</v>
      </c>
      <c r="L771" s="18" t="str">
        <f>IF($H767="","",$H767)</f>
        <v/>
      </c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9.5" customHeight="1">
      <c r="A772" s="6"/>
      <c r="B772" s="5"/>
      <c r="C772" s="17"/>
      <c r="D772" s="18"/>
      <c r="E772" s="238" t="s">
        <v>268</v>
      </c>
      <c r="F772" s="239">
        <v>15</v>
      </c>
      <c r="G772" s="19" t="str">
        <f t="shared" si="29"/>
        <v>g</v>
      </c>
      <c r="H772" s="18"/>
      <c r="I772" s="20" t="str">
        <f t="shared" si="28"/>
        <v>糙米15g</v>
      </c>
      <c r="J772" s="21"/>
      <c r="K772" s="21"/>
      <c r="L772" s="18" t="str">
        <f>IF($H768="","",$H768)</f>
        <v/>
      </c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9.5" customHeight="1">
      <c r="A773" s="6"/>
      <c r="B773" s="5"/>
      <c r="C773" s="17"/>
      <c r="D773" s="18"/>
      <c r="E773" s="238" t="s">
        <v>380</v>
      </c>
      <c r="F773" s="239"/>
      <c r="G773" s="19" t="str">
        <f t="shared" si="29"/>
        <v/>
      </c>
      <c r="H773" s="18"/>
      <c r="I773" s="20" t="str">
        <f t="shared" si="28"/>
        <v>黑芝麻</v>
      </c>
      <c r="J773" s="21"/>
      <c r="K773" s="21"/>
      <c r="L773" s="18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9.5" customHeight="1">
      <c r="A774" s="6"/>
      <c r="B774" s="5"/>
      <c r="C774" s="17"/>
      <c r="D774" s="18"/>
      <c r="E774" s="104"/>
      <c r="F774" s="25"/>
      <c r="G774" s="19" t="str">
        <f t="shared" si="29"/>
        <v/>
      </c>
      <c r="H774" s="18"/>
      <c r="I774" s="20" t="str">
        <f t="shared" si="28"/>
        <v/>
      </c>
      <c r="J774" s="21"/>
      <c r="K774" s="21"/>
      <c r="L774" s="18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9.5" customHeight="1">
      <c r="A775" s="6"/>
      <c r="B775" s="5"/>
      <c r="C775" s="17"/>
      <c r="D775" s="18"/>
      <c r="E775" s="46"/>
      <c r="F775" s="19"/>
      <c r="G775" s="19" t="str">
        <f t="shared" si="29"/>
        <v/>
      </c>
      <c r="H775" s="18"/>
      <c r="I775" s="20" t="str">
        <f t="shared" si="28"/>
        <v/>
      </c>
      <c r="J775" s="21"/>
      <c r="K775" s="21"/>
      <c r="L775" s="18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9.5" customHeight="1">
      <c r="A776" s="6"/>
      <c r="B776" s="5"/>
      <c r="C776" s="17"/>
      <c r="D776" s="18"/>
      <c r="E776" s="46"/>
      <c r="F776" s="19"/>
      <c r="G776" s="19" t="str">
        <f t="shared" si="29"/>
        <v/>
      </c>
      <c r="H776" s="24"/>
      <c r="I776" s="20" t="str">
        <f t="shared" si="28"/>
        <v/>
      </c>
      <c r="J776" s="21"/>
      <c r="K776" s="21"/>
      <c r="L776" s="18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9.5" customHeight="1">
      <c r="A777" s="6"/>
      <c r="B777" s="5"/>
      <c r="C777" s="17"/>
      <c r="D777" s="18"/>
      <c r="E777" s="46"/>
      <c r="F777" s="19"/>
      <c r="G777" s="19" t="str">
        <f t="shared" si="29"/>
        <v/>
      </c>
      <c r="H777" s="18"/>
      <c r="I777" s="20" t="str">
        <f t="shared" si="28"/>
        <v/>
      </c>
      <c r="J777" s="21"/>
      <c r="K777" s="21"/>
      <c r="L777" s="18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6.5" customHeight="1">
      <c r="A778" s="6"/>
      <c r="B778" s="5"/>
      <c r="C778" s="22"/>
      <c r="D778" s="18"/>
      <c r="E778" s="46"/>
      <c r="F778" s="19"/>
      <c r="G778" s="19" t="str">
        <f t="shared" si="29"/>
        <v/>
      </c>
      <c r="H778" s="18"/>
      <c r="I778" s="20" t="str">
        <f t="shared" si="28"/>
        <v/>
      </c>
      <c r="J778" s="21"/>
      <c r="K778" s="21"/>
      <c r="L778" s="18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9.5" customHeight="1">
      <c r="A779" s="6"/>
      <c r="B779" s="5"/>
      <c r="C779" s="17"/>
      <c r="D779" s="18"/>
      <c r="E779" s="47"/>
      <c r="F779" s="19"/>
      <c r="G779" s="19" t="str">
        <f t="shared" si="29"/>
        <v/>
      </c>
      <c r="H779" s="18"/>
      <c r="I779" s="20" t="str">
        <f t="shared" si="28"/>
        <v/>
      </c>
      <c r="J779" s="21"/>
      <c r="K779" s="21"/>
      <c r="L779" s="18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9.5" customHeight="1">
      <c r="A780" s="6"/>
      <c r="B780" s="5"/>
      <c r="C780" s="23"/>
      <c r="D780" s="24"/>
      <c r="E780" s="97"/>
      <c r="F780" s="19"/>
      <c r="G780" s="19" t="str">
        <f t="shared" si="29"/>
        <v/>
      </c>
      <c r="H780" s="18"/>
      <c r="I780" s="20" t="str">
        <f t="shared" si="28"/>
        <v/>
      </c>
      <c r="J780" s="21"/>
      <c r="K780" s="21"/>
      <c r="L780" s="18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9.5" customHeight="1">
      <c r="A781" s="6" t="s">
        <v>4</v>
      </c>
      <c r="B781" s="5">
        <f>SUM(F778:F787)</f>
        <v>90</v>
      </c>
      <c r="C781" s="26">
        <f>$C771</f>
        <v>45282</v>
      </c>
      <c r="D781" s="18" t="str">
        <f>IF(菜單→請菜名都修改這個!$D$18="","",菜單→請菜名都修改這個!$D$18)</f>
        <v>蔥爆豬肉柳</v>
      </c>
      <c r="E781" s="46" t="s">
        <v>381</v>
      </c>
      <c r="F781" s="19">
        <v>60</v>
      </c>
      <c r="G781" s="19" t="str">
        <f t="shared" si="29"/>
        <v>g</v>
      </c>
      <c r="H781" s="18"/>
      <c r="I781" s="20" t="str">
        <f t="shared" si="28"/>
        <v>豬肉柳60g</v>
      </c>
      <c r="J781" s="21" t="str">
        <f>$I775&amp;"+"&amp;$I776&amp;"+"&amp;$I777&amp;"+"&amp;$I778&amp;"+"&amp;I779&amp;"+"&amp;I780&amp;"+"&amp;I781&amp;"+"&amp;$I782&amp;"+"&amp;$I783&amp;"+"&amp;$I784</f>
        <v>++++++豬肉柳60g+洋蔥粗絲15g+彩椒粗絲5g+青蔥段</v>
      </c>
      <c r="K781" s="21" t="s">
        <v>143</v>
      </c>
      <c r="L781" s="18" t="str">
        <f>IF($H777="","",$H777)</f>
        <v/>
      </c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9.5" customHeight="1">
      <c r="A782" s="6"/>
      <c r="B782" s="5"/>
      <c r="C782" s="17"/>
      <c r="D782" s="28"/>
      <c r="E782" s="46" t="s">
        <v>433</v>
      </c>
      <c r="F782" s="19">
        <v>15</v>
      </c>
      <c r="G782" s="19" t="str">
        <f t="shared" si="29"/>
        <v>g</v>
      </c>
      <c r="H782" s="18"/>
      <c r="I782" s="20" t="str">
        <f t="shared" si="28"/>
        <v>洋蔥粗絲15g</v>
      </c>
      <c r="J782" s="21"/>
      <c r="K782" s="21"/>
      <c r="L782" s="18" t="str">
        <f>IF($H778="","",$H778)</f>
        <v/>
      </c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9.5" customHeight="1">
      <c r="A783" s="6"/>
      <c r="B783" s="5"/>
      <c r="C783" s="17"/>
      <c r="D783" s="18"/>
      <c r="E783" s="46" t="s">
        <v>434</v>
      </c>
      <c r="F783" s="19">
        <v>5</v>
      </c>
      <c r="G783" s="19" t="str">
        <f t="shared" si="29"/>
        <v>g</v>
      </c>
      <c r="H783" s="18"/>
      <c r="I783" s="20" t="str">
        <f t="shared" si="28"/>
        <v>彩椒粗絲5g</v>
      </c>
      <c r="J783" s="21"/>
      <c r="K783" s="21"/>
      <c r="L783" s="18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9.5" customHeight="1">
      <c r="A784" s="6"/>
      <c r="B784" s="5"/>
      <c r="C784" s="17"/>
      <c r="D784" s="18"/>
      <c r="E784" s="46" t="s">
        <v>435</v>
      </c>
      <c r="F784" s="19"/>
      <c r="G784" s="19" t="str">
        <f t="shared" si="29"/>
        <v/>
      </c>
      <c r="H784" s="18"/>
      <c r="I784" s="20" t="str">
        <f t="shared" si="28"/>
        <v>青蔥段</v>
      </c>
      <c r="J784" s="21"/>
      <c r="K784" s="21"/>
      <c r="L784" s="18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9.5" customHeight="1">
      <c r="A785" s="6"/>
      <c r="B785" s="5"/>
      <c r="C785" s="17"/>
      <c r="D785" s="18"/>
      <c r="E785" s="46" t="s">
        <v>436</v>
      </c>
      <c r="F785" s="19">
        <v>10</v>
      </c>
      <c r="G785" s="19" t="str">
        <f t="shared" si="29"/>
        <v>g</v>
      </c>
      <c r="H785" s="18"/>
      <c r="I785" s="20" t="str">
        <f t="shared" si="28"/>
        <v>綠豆芽10g</v>
      </c>
      <c r="J785" s="21"/>
      <c r="K785" s="21"/>
      <c r="L785" s="18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9.5" customHeight="1">
      <c r="A786" s="6"/>
      <c r="B786" s="5"/>
      <c r="C786" s="17"/>
      <c r="D786" s="18"/>
      <c r="E786" s="46"/>
      <c r="F786" s="19"/>
      <c r="G786" s="19" t="str">
        <f t="shared" si="29"/>
        <v/>
      </c>
      <c r="H786" s="24"/>
      <c r="I786" s="20" t="str">
        <f t="shared" si="28"/>
        <v/>
      </c>
      <c r="J786" s="21"/>
      <c r="K786" s="21"/>
      <c r="L786" s="18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9.5" customHeight="1">
      <c r="A787" s="6"/>
      <c r="B787" s="5"/>
      <c r="C787" s="17"/>
      <c r="D787" s="18"/>
      <c r="E787" s="46"/>
      <c r="F787" s="19"/>
      <c r="G787" s="19" t="str">
        <f t="shared" si="29"/>
        <v/>
      </c>
      <c r="H787" s="18"/>
      <c r="I787" s="20" t="str">
        <f t="shared" si="28"/>
        <v/>
      </c>
      <c r="J787" s="21"/>
      <c r="K787" s="21"/>
      <c r="L787" s="18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9.5" customHeight="1">
      <c r="A788" s="6"/>
      <c r="B788" s="5"/>
      <c r="C788" s="17"/>
      <c r="D788" s="18"/>
      <c r="E788" s="46"/>
      <c r="F788" s="19"/>
      <c r="G788" s="19" t="str">
        <f t="shared" si="29"/>
        <v/>
      </c>
      <c r="H788" s="18"/>
      <c r="I788" s="20" t="str">
        <f t="shared" si="28"/>
        <v/>
      </c>
      <c r="J788" s="21"/>
      <c r="K788" s="21"/>
      <c r="L788" s="18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9.5" customHeight="1">
      <c r="A789" s="6"/>
      <c r="B789" s="5"/>
      <c r="C789" s="17"/>
      <c r="D789" s="18"/>
      <c r="E789" s="46"/>
      <c r="F789" s="19"/>
      <c r="G789" s="19" t="str">
        <f t="shared" si="29"/>
        <v/>
      </c>
      <c r="H789" s="18"/>
      <c r="I789" s="20" t="str">
        <f t="shared" si="28"/>
        <v/>
      </c>
      <c r="J789" s="21"/>
      <c r="K789" s="21"/>
      <c r="L789" s="18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9.5" customHeight="1">
      <c r="A790" s="6"/>
      <c r="B790" s="5"/>
      <c r="C790" s="23"/>
      <c r="D790" s="24"/>
      <c r="E790" s="18"/>
      <c r="F790" s="19"/>
      <c r="G790" s="19" t="str">
        <f t="shared" si="29"/>
        <v/>
      </c>
      <c r="H790" s="18"/>
      <c r="I790" s="20" t="str">
        <f t="shared" si="28"/>
        <v/>
      </c>
      <c r="J790" s="21"/>
      <c r="K790" s="21"/>
      <c r="L790" s="18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9.5" customHeight="1">
      <c r="A791" s="6" t="s">
        <v>5</v>
      </c>
      <c r="B791" s="5">
        <f>SUM(F785:F794)</f>
        <v>80</v>
      </c>
      <c r="C791" s="17"/>
      <c r="D791" s="18" t="str">
        <f>IF(菜單→請菜名都修改這個!$E$18="","",菜單→請菜名都修改這個!$E$18)</f>
        <v>麻婆豆腐</v>
      </c>
      <c r="E791" s="238" t="s">
        <v>288</v>
      </c>
      <c r="F791" s="239">
        <v>60</v>
      </c>
      <c r="G791" s="19" t="str">
        <f t="shared" si="29"/>
        <v>g</v>
      </c>
      <c r="H791" s="19"/>
      <c r="I791" s="20" t="str">
        <f t="shared" si="28"/>
        <v>非基改板豆腐小丁60g</v>
      </c>
      <c r="J791" s="21" t="str">
        <f>$I785&amp;"+"&amp;$I786&amp;"+"&amp;$I787&amp;"+"&amp;$I788&amp;"+"&amp;I789&amp;"+"&amp;I790&amp;"+"&amp;I791&amp;"+"&amp;$I792&amp;"+"&amp;$I793&amp;"+"&amp;$I794</f>
        <v>綠豆芽10g++++++非基改板豆腐小丁60g+絞肉10g+蔥花+辣豆瓣</v>
      </c>
      <c r="K791" s="21" t="s">
        <v>144</v>
      </c>
      <c r="L791" s="18" t="str">
        <f>IF($H787="","",$H787)</f>
        <v/>
      </c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9.5" customHeight="1">
      <c r="A792" s="6"/>
      <c r="B792" s="5"/>
      <c r="C792" s="17"/>
      <c r="D792" s="28"/>
      <c r="E792" s="238" t="s">
        <v>324</v>
      </c>
      <c r="F792" s="239">
        <v>10</v>
      </c>
      <c r="G792" s="19" t="str">
        <f t="shared" si="29"/>
        <v>g</v>
      </c>
      <c r="H792" s="19"/>
      <c r="I792" s="20" t="str">
        <f t="shared" si="28"/>
        <v>絞肉10g</v>
      </c>
      <c r="J792" s="21"/>
      <c r="K792" s="21"/>
      <c r="L792" s="18" t="str">
        <f>IF($H788="","",$H788)</f>
        <v/>
      </c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9.5" customHeight="1">
      <c r="A793" s="6"/>
      <c r="B793" s="5"/>
      <c r="C793" s="17"/>
      <c r="D793" s="18"/>
      <c r="E793" s="238" t="s">
        <v>302</v>
      </c>
      <c r="F793" s="239"/>
      <c r="G793" s="19" t="str">
        <f t="shared" si="29"/>
        <v/>
      </c>
      <c r="H793" s="19"/>
      <c r="I793" s="20" t="str">
        <f t="shared" ref="I793:I856" si="30">$E793&amp;$F793&amp;$G793</f>
        <v>蔥花</v>
      </c>
      <c r="J793" s="21"/>
      <c r="K793" s="21"/>
      <c r="L793" s="18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9.5" customHeight="1">
      <c r="A794" s="6"/>
      <c r="B794" s="5"/>
      <c r="C794" s="17"/>
      <c r="D794" s="18"/>
      <c r="E794" s="274" t="s">
        <v>497</v>
      </c>
      <c r="F794" s="114"/>
      <c r="G794" s="19" t="str">
        <f t="shared" si="29"/>
        <v/>
      </c>
      <c r="H794" s="18"/>
      <c r="I794" s="20" t="str">
        <f t="shared" si="30"/>
        <v>辣豆瓣</v>
      </c>
      <c r="J794" s="21"/>
      <c r="K794" s="21"/>
      <c r="L794" s="18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9.5" customHeight="1">
      <c r="A795" s="6"/>
      <c r="B795" s="5"/>
      <c r="C795" s="17"/>
      <c r="D795" s="18"/>
      <c r="E795" s="46"/>
      <c r="F795" s="114"/>
      <c r="G795" s="19" t="str">
        <f t="shared" si="29"/>
        <v/>
      </c>
      <c r="H795" s="18"/>
      <c r="I795" s="20" t="str">
        <f t="shared" si="30"/>
        <v/>
      </c>
      <c r="J795" s="21"/>
      <c r="K795" s="21"/>
      <c r="L795" s="18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9.5" customHeight="1">
      <c r="A796" s="6"/>
      <c r="B796" s="5"/>
      <c r="C796" s="17"/>
      <c r="D796" s="18"/>
      <c r="E796" s="46"/>
      <c r="F796" s="114"/>
      <c r="G796" s="19" t="str">
        <f t="shared" si="29"/>
        <v/>
      </c>
      <c r="H796" s="24"/>
      <c r="I796" s="20" t="str">
        <f t="shared" si="30"/>
        <v/>
      </c>
      <c r="J796" s="21"/>
      <c r="K796" s="21"/>
      <c r="L796" s="18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9.5" customHeight="1">
      <c r="A797" s="6"/>
      <c r="B797" s="5"/>
      <c r="C797" s="17"/>
      <c r="D797" s="18"/>
      <c r="E797" s="18"/>
      <c r="F797" s="19"/>
      <c r="G797" s="19" t="str">
        <f t="shared" si="29"/>
        <v/>
      </c>
      <c r="H797" s="18"/>
      <c r="I797" s="20" t="str">
        <f t="shared" si="30"/>
        <v/>
      </c>
      <c r="J797" s="21"/>
      <c r="K797" s="21"/>
      <c r="L797" s="18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9.5" customHeight="1">
      <c r="A798" s="6"/>
      <c r="B798" s="5"/>
      <c r="C798" s="17"/>
      <c r="D798" s="18"/>
      <c r="E798" s="18"/>
      <c r="F798" s="19"/>
      <c r="G798" s="19" t="str">
        <f t="shared" si="29"/>
        <v/>
      </c>
      <c r="H798" s="18"/>
      <c r="I798" s="20" t="str">
        <f t="shared" si="30"/>
        <v/>
      </c>
      <c r="J798" s="21"/>
      <c r="K798" s="21"/>
      <c r="L798" s="18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9.5" customHeight="1">
      <c r="A799" s="6"/>
      <c r="B799" s="5"/>
      <c r="C799" s="17"/>
      <c r="D799" s="18"/>
      <c r="E799" s="18"/>
      <c r="F799" s="19"/>
      <c r="G799" s="19" t="str">
        <f t="shared" si="29"/>
        <v/>
      </c>
      <c r="H799" s="18"/>
      <c r="I799" s="20" t="str">
        <f t="shared" si="30"/>
        <v/>
      </c>
      <c r="J799" s="21"/>
      <c r="K799" s="21"/>
      <c r="L799" s="18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9.5" customHeight="1">
      <c r="A800" s="6"/>
      <c r="B800" s="5"/>
      <c r="C800" s="23"/>
      <c r="D800" s="24"/>
      <c r="E800" s="18"/>
      <c r="F800" s="19"/>
      <c r="G800" s="19" t="str">
        <f t="shared" si="29"/>
        <v/>
      </c>
      <c r="H800" s="18"/>
      <c r="I800" s="20" t="str">
        <f t="shared" si="30"/>
        <v/>
      </c>
      <c r="J800" s="21"/>
      <c r="K800" s="21"/>
      <c r="L800" s="18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9.5" customHeight="1">
      <c r="A801" s="6" t="s">
        <v>6</v>
      </c>
      <c r="B801" s="5">
        <f>SUM(F795:F804)</f>
        <v>80</v>
      </c>
      <c r="C801" s="17"/>
      <c r="D801" s="18" t="str">
        <f>IF(菜單→請菜名都修改這個!$F$18="","",菜單→請菜名都修改這個!$F$18)</f>
        <v/>
      </c>
      <c r="E801" s="46" t="s">
        <v>168</v>
      </c>
      <c r="F801" s="19">
        <v>80</v>
      </c>
      <c r="G801" s="19" t="str">
        <f t="shared" si="29"/>
        <v>g</v>
      </c>
      <c r="H801" s="18"/>
      <c r="I801" s="20" t="str">
        <f t="shared" si="30"/>
        <v>時蔬80g</v>
      </c>
      <c r="J801" s="21" t="str">
        <f>$I795&amp;"+"&amp;$I796&amp;"+"&amp;$I797&amp;"+"&amp;$I798&amp;"+"&amp;I799&amp;"+"&amp;I800&amp;"+"&amp;I801&amp;"+"&amp;$I802&amp;"+"&amp;$I803&amp;"+"&amp;$I804</f>
        <v>++++++時蔬80g+++</v>
      </c>
      <c r="K801" s="21" t="s">
        <v>116</v>
      </c>
      <c r="L801" s="18" t="str">
        <f>IF($H797="","",$H797)</f>
        <v/>
      </c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9.5" customHeight="1">
      <c r="A802" s="6"/>
      <c r="B802" s="5"/>
      <c r="C802" s="17"/>
      <c r="D802" s="28"/>
      <c r="E802" s="18"/>
      <c r="F802" s="19"/>
      <c r="G802" s="19" t="str">
        <f t="shared" si="29"/>
        <v/>
      </c>
      <c r="H802" s="18"/>
      <c r="I802" s="20" t="str">
        <f t="shared" si="30"/>
        <v/>
      </c>
      <c r="J802" s="21"/>
      <c r="K802" s="21"/>
      <c r="L802" s="18" t="str">
        <f>IF($H798="","",$H798)</f>
        <v/>
      </c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9.5" customHeight="1">
      <c r="A803" s="6"/>
      <c r="B803" s="5"/>
      <c r="C803" s="17"/>
      <c r="D803" s="18"/>
      <c r="E803" s="18"/>
      <c r="F803" s="19"/>
      <c r="G803" s="19" t="str">
        <f t="shared" si="29"/>
        <v/>
      </c>
      <c r="H803" s="18"/>
      <c r="I803" s="20" t="str">
        <f t="shared" si="30"/>
        <v/>
      </c>
      <c r="J803" s="21"/>
      <c r="K803" s="21"/>
      <c r="L803" s="18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9.5" customHeight="1">
      <c r="A804" s="6"/>
      <c r="B804" s="5"/>
      <c r="C804" s="17"/>
      <c r="D804" s="18"/>
      <c r="E804" s="18"/>
      <c r="F804" s="25"/>
      <c r="G804" s="19" t="str">
        <f t="shared" si="29"/>
        <v/>
      </c>
      <c r="H804" s="18"/>
      <c r="I804" s="20" t="str">
        <f t="shared" si="30"/>
        <v/>
      </c>
      <c r="J804" s="21"/>
      <c r="K804" s="21"/>
      <c r="L804" s="18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9.5" customHeight="1">
      <c r="A805" s="6"/>
      <c r="B805" s="5"/>
      <c r="C805" s="17"/>
      <c r="D805" s="18"/>
      <c r="E805" s="50"/>
      <c r="F805" s="19"/>
      <c r="G805" s="19" t="str">
        <f t="shared" si="29"/>
        <v/>
      </c>
      <c r="H805" s="18"/>
      <c r="I805" s="20" t="str">
        <f t="shared" si="30"/>
        <v/>
      </c>
      <c r="J805" s="21"/>
      <c r="K805" s="21"/>
      <c r="L805" s="18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9.5" customHeight="1">
      <c r="A806" s="6"/>
      <c r="B806" s="5"/>
      <c r="C806" s="17"/>
      <c r="D806" s="18"/>
      <c r="E806" s="50"/>
      <c r="F806" s="40"/>
      <c r="G806" s="19" t="str">
        <f t="shared" si="29"/>
        <v/>
      </c>
      <c r="H806" s="24"/>
      <c r="I806" s="20" t="str">
        <f t="shared" si="30"/>
        <v/>
      </c>
      <c r="J806" s="21"/>
      <c r="K806" s="21"/>
      <c r="L806" s="18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9.5" customHeight="1">
      <c r="A807" s="6"/>
      <c r="B807" s="5"/>
      <c r="C807" s="17"/>
      <c r="D807" s="18"/>
      <c r="E807" s="51"/>
      <c r="F807" s="19"/>
      <c r="G807" s="19" t="str">
        <f t="shared" si="29"/>
        <v/>
      </c>
      <c r="H807" s="18"/>
      <c r="I807" s="20" t="str">
        <f t="shared" si="30"/>
        <v/>
      </c>
      <c r="J807" s="21"/>
      <c r="K807" s="21"/>
      <c r="L807" s="18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9.5" customHeight="1">
      <c r="A808" s="6"/>
      <c r="B808" s="5"/>
      <c r="C808" s="17"/>
      <c r="D808" s="18"/>
      <c r="E808" s="51"/>
      <c r="F808" s="19"/>
      <c r="G808" s="19" t="str">
        <f t="shared" si="29"/>
        <v/>
      </c>
      <c r="H808" s="18"/>
      <c r="I808" s="20" t="str">
        <f t="shared" si="30"/>
        <v/>
      </c>
      <c r="J808" s="21"/>
      <c r="K808" s="21"/>
      <c r="L808" s="18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9.5" customHeight="1">
      <c r="A809" s="6"/>
      <c r="B809" s="5"/>
      <c r="C809" s="17"/>
      <c r="D809" s="18"/>
      <c r="E809" s="18"/>
      <c r="F809" s="19"/>
      <c r="G809" s="19" t="str">
        <f t="shared" si="29"/>
        <v/>
      </c>
      <c r="H809" s="18"/>
      <c r="I809" s="20" t="str">
        <f t="shared" si="30"/>
        <v/>
      </c>
      <c r="J809" s="21"/>
      <c r="K809" s="21"/>
      <c r="L809" s="18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9.5" customHeight="1">
      <c r="A810" s="6"/>
      <c r="B810" s="5"/>
      <c r="C810" s="23"/>
      <c r="D810" s="24"/>
      <c r="E810" s="18"/>
      <c r="F810" s="19"/>
      <c r="G810" s="19" t="str">
        <f t="shared" si="29"/>
        <v/>
      </c>
      <c r="H810" s="18"/>
      <c r="I810" s="20" t="str">
        <f t="shared" si="30"/>
        <v/>
      </c>
      <c r="J810" s="21"/>
      <c r="K810" s="21"/>
      <c r="L810" s="18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9.5" customHeight="1">
      <c r="A811" s="6" t="s">
        <v>84</v>
      </c>
      <c r="B811" s="5">
        <f>SUM(F805:F814)</f>
        <v>200</v>
      </c>
      <c r="C811" s="17"/>
      <c r="D811" s="18" t="str">
        <f>IF(菜單→請菜名都修改這個!$G$18="","",菜單→請菜名都修改這個!$G$18)</f>
        <v>紅豆湯圓</v>
      </c>
      <c r="E811" s="238" t="s">
        <v>382</v>
      </c>
      <c r="F811" s="239">
        <v>100</v>
      </c>
      <c r="G811" s="19" t="str">
        <f t="shared" si="29"/>
        <v>g</v>
      </c>
      <c r="H811" s="18"/>
      <c r="I811" s="20" t="str">
        <f t="shared" si="30"/>
        <v>紅豆100g</v>
      </c>
      <c r="J811" s="21" t="str">
        <f>$I805&amp;"+"&amp;$I806&amp;"+"&amp;$I807&amp;"+"&amp;$I808&amp;"+"&amp;I809&amp;"+"&amp;I810&amp;"+"&amp;I811&amp;"+"&amp;$I812&amp;"+"&amp;$I813&amp;"+"&amp;$I814</f>
        <v>++++++紅豆100g+湯圓100g++</v>
      </c>
      <c r="K811" s="21" t="s">
        <v>145</v>
      </c>
      <c r="L811" s="18" t="str">
        <f>IF($H807="","",$H807)</f>
        <v/>
      </c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9.5" customHeight="1">
      <c r="A812" s="6"/>
      <c r="B812" s="5"/>
      <c r="C812" s="17"/>
      <c r="D812" s="28"/>
      <c r="E812" s="238" t="s">
        <v>383</v>
      </c>
      <c r="F812" s="239">
        <v>100</v>
      </c>
      <c r="G812" s="19" t="str">
        <f t="shared" si="29"/>
        <v>g</v>
      </c>
      <c r="H812" s="18"/>
      <c r="I812" s="20" t="str">
        <f t="shared" si="30"/>
        <v>湯圓100g</v>
      </c>
      <c r="J812" s="21"/>
      <c r="K812" s="21"/>
      <c r="L812" s="18" t="str">
        <f>IF($H808="","",$H808)</f>
        <v/>
      </c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9.5" customHeight="1">
      <c r="A813" s="6"/>
      <c r="B813" s="5"/>
      <c r="C813" s="17"/>
      <c r="D813" s="18"/>
      <c r="E813" s="50"/>
      <c r="F813" s="19"/>
      <c r="G813" s="19" t="str">
        <f t="shared" si="29"/>
        <v/>
      </c>
      <c r="H813" s="24"/>
      <c r="I813" s="20" t="str">
        <f t="shared" si="30"/>
        <v/>
      </c>
      <c r="J813" s="21"/>
      <c r="K813" s="21"/>
      <c r="L813" s="18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9.5" customHeight="1">
      <c r="A814" s="6"/>
      <c r="B814" s="5"/>
      <c r="C814" s="17"/>
      <c r="D814" s="91"/>
      <c r="E814" s="50"/>
      <c r="F814" s="19"/>
      <c r="G814" s="19" t="str">
        <f t="shared" si="29"/>
        <v/>
      </c>
      <c r="H814" s="159"/>
      <c r="I814" s="100" t="str">
        <f t="shared" si="30"/>
        <v/>
      </c>
      <c r="J814" s="21"/>
      <c r="K814" s="21"/>
      <c r="L814" s="18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9.5" customHeight="1">
      <c r="A815" s="6"/>
      <c r="B815" s="5"/>
      <c r="C815" s="17"/>
      <c r="D815" s="91"/>
      <c r="E815" s="160"/>
      <c r="F815" s="94"/>
      <c r="G815" s="19" t="str">
        <f t="shared" si="29"/>
        <v/>
      </c>
      <c r="H815" s="161"/>
      <c r="I815" s="100" t="str">
        <f t="shared" si="30"/>
        <v/>
      </c>
      <c r="J815" s="21"/>
      <c r="K815" s="21"/>
      <c r="L815" s="18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9.5" customHeight="1">
      <c r="A816" s="6"/>
      <c r="B816" s="5"/>
      <c r="C816" s="17"/>
      <c r="D816" s="91"/>
      <c r="E816" s="156"/>
      <c r="F816" s="19"/>
      <c r="G816" s="19" t="str">
        <f t="shared" si="29"/>
        <v/>
      </c>
      <c r="H816" s="95"/>
      <c r="I816" s="100" t="str">
        <f t="shared" si="30"/>
        <v/>
      </c>
      <c r="J816" s="21"/>
      <c r="K816" s="21"/>
      <c r="L816" s="18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9.5" customHeight="1">
      <c r="A817" s="6"/>
      <c r="B817" s="5"/>
      <c r="C817" s="17"/>
      <c r="D817" s="91"/>
      <c r="E817" s="157"/>
      <c r="F817" s="158"/>
      <c r="G817" s="19" t="str">
        <f t="shared" si="29"/>
        <v/>
      </c>
      <c r="H817" s="162"/>
      <c r="I817" s="100" t="str">
        <f t="shared" si="30"/>
        <v/>
      </c>
      <c r="J817" s="21"/>
      <c r="K817" s="21"/>
      <c r="L817" s="18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9.5" customHeight="1">
      <c r="A818" s="6"/>
      <c r="B818" s="5"/>
      <c r="C818" s="17"/>
      <c r="D818" s="18"/>
      <c r="E818" s="102"/>
      <c r="F818" s="42"/>
      <c r="G818" s="19" t="str">
        <f t="shared" si="29"/>
        <v/>
      </c>
      <c r="H818" s="28"/>
      <c r="I818" s="20" t="str">
        <f t="shared" si="30"/>
        <v/>
      </c>
      <c r="J818" s="21"/>
      <c r="K818" s="21"/>
      <c r="L818" s="18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9.5" customHeight="1">
      <c r="A819" s="6"/>
      <c r="B819" s="5"/>
      <c r="C819" s="17"/>
      <c r="D819" s="18"/>
      <c r="E819" s="18"/>
      <c r="F819" s="19"/>
      <c r="G819" s="19" t="str">
        <f t="shared" si="29"/>
        <v/>
      </c>
      <c r="H819" s="18"/>
      <c r="I819" s="20" t="str">
        <f t="shared" si="30"/>
        <v/>
      </c>
      <c r="J819" s="21"/>
      <c r="K819" s="21"/>
      <c r="L819" s="18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9.5" customHeight="1" thickBot="1">
      <c r="A820" s="6"/>
      <c r="B820" s="5"/>
      <c r="C820" s="31"/>
      <c r="D820" s="32"/>
      <c r="E820" s="46"/>
      <c r="F820" s="19"/>
      <c r="G820" s="19" t="str">
        <f t="shared" si="29"/>
        <v/>
      </c>
      <c r="H820" s="18"/>
      <c r="I820" s="20" t="str">
        <f t="shared" si="30"/>
        <v/>
      </c>
      <c r="J820" s="21"/>
      <c r="K820" s="21"/>
      <c r="L820" s="18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9.5" customHeight="1">
      <c r="A821" s="6" t="s">
        <v>18</v>
      </c>
      <c r="B821" s="5"/>
      <c r="C821" s="38" t="str">
        <f>IF($D821="","",$C$771)</f>
        <v/>
      </c>
      <c r="D821" s="35" t="str">
        <f>IF(菜單→請菜名都修改這個!$H$18="","",菜單→請菜名都修改這個!$H$18)</f>
        <v/>
      </c>
      <c r="E821" s="46"/>
      <c r="F821" s="19"/>
      <c r="G821" s="19" t="str">
        <f t="shared" si="29"/>
        <v/>
      </c>
      <c r="H821" s="18"/>
      <c r="I821" s="20" t="str">
        <f t="shared" si="30"/>
        <v/>
      </c>
      <c r="J821" s="21" t="str">
        <f>$I815</f>
        <v/>
      </c>
      <c r="K821" s="21" t="s">
        <v>85</v>
      </c>
      <c r="L821" s="18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9.5" customHeight="1">
      <c r="A822" s="6" t="s">
        <v>3</v>
      </c>
      <c r="B822" s="5">
        <f>SUM(F822:F826)</f>
        <v>80</v>
      </c>
      <c r="C822" s="17">
        <f>IF($D822="","",菜單→請菜名都修改這個!$A$19)</f>
        <v>45285</v>
      </c>
      <c r="D822" s="18" t="str">
        <f>IF(菜單→請菜名都修改這個!$C$19="","",菜單→請菜名都修改這個!$C$19)</f>
        <v>胚芽飯</v>
      </c>
      <c r="E822" s="46" t="s">
        <v>169</v>
      </c>
      <c r="F822" s="19">
        <v>65</v>
      </c>
      <c r="G822" s="19" t="str">
        <f t="shared" si="29"/>
        <v>g</v>
      </c>
      <c r="H822" s="18"/>
      <c r="I822" s="20" t="str">
        <f t="shared" si="30"/>
        <v>白米65g</v>
      </c>
      <c r="J822" s="21" t="str">
        <f>$I816&amp;"+"&amp;$I817&amp;"+"&amp;$I818&amp;"+"&amp;$I819&amp;"+"&amp;I820&amp;"+"&amp;I821&amp;"+"&amp;I822&amp;"+"&amp;$I823&amp;"+"&amp;$I824&amp;"+"&amp;$I825</f>
        <v>++++++白米65g+糙米10g+胚芽米5g+</v>
      </c>
      <c r="K822" s="21" t="s">
        <v>146</v>
      </c>
      <c r="L822" s="18" t="str">
        <f>IF($H818="","",$H818)</f>
        <v/>
      </c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9.5" customHeight="1">
      <c r="A823" s="6"/>
      <c r="B823" s="5"/>
      <c r="C823" s="17"/>
      <c r="D823" s="18"/>
      <c r="E823" s="46" t="s">
        <v>514</v>
      </c>
      <c r="F823" s="19">
        <v>10</v>
      </c>
      <c r="G823" s="19" t="str">
        <f t="shared" si="29"/>
        <v>g</v>
      </c>
      <c r="H823" s="18"/>
      <c r="I823" s="20" t="str">
        <f t="shared" si="30"/>
        <v>糙米10g</v>
      </c>
      <c r="J823" s="21"/>
      <c r="K823" s="21"/>
      <c r="L823" s="18" t="str">
        <f>IF($H819="","",$H819)</f>
        <v/>
      </c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9.5" customHeight="1">
      <c r="A824" s="6"/>
      <c r="B824" s="5"/>
      <c r="C824" s="17"/>
      <c r="D824" s="18"/>
      <c r="E824" s="46" t="s">
        <v>515</v>
      </c>
      <c r="F824" s="19">
        <v>5</v>
      </c>
      <c r="G824" s="19" t="str">
        <f t="shared" si="29"/>
        <v>g</v>
      </c>
      <c r="H824" s="18"/>
      <c r="I824" s="20" t="str">
        <f t="shared" si="30"/>
        <v>胚芽米5g</v>
      </c>
      <c r="J824" s="21"/>
      <c r="K824" s="21"/>
      <c r="L824" s="18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9.5" customHeight="1">
      <c r="A825" s="6"/>
      <c r="B825" s="5"/>
      <c r="C825" s="17"/>
      <c r="D825" s="18"/>
      <c r="E825" s="46"/>
      <c r="F825" s="19"/>
      <c r="G825" s="19" t="str">
        <f t="shared" si="29"/>
        <v/>
      </c>
      <c r="H825" s="18"/>
      <c r="I825" s="20" t="str">
        <f t="shared" si="30"/>
        <v/>
      </c>
      <c r="J825" s="21"/>
      <c r="K825" s="21"/>
      <c r="L825" s="18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9.5" customHeight="1">
      <c r="A826" s="6"/>
      <c r="B826" s="5"/>
      <c r="C826" s="17"/>
      <c r="D826" s="18"/>
      <c r="E826" s="46"/>
      <c r="F826" s="19"/>
      <c r="G826" s="19" t="str">
        <f t="shared" si="29"/>
        <v/>
      </c>
      <c r="H826" s="18"/>
      <c r="I826" s="20" t="str">
        <f t="shared" si="30"/>
        <v/>
      </c>
      <c r="J826" s="21"/>
      <c r="K826" s="21"/>
      <c r="L826" s="18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9.5" customHeight="1">
      <c r="A827" s="6"/>
      <c r="B827" s="5"/>
      <c r="C827" s="17"/>
      <c r="D827" s="18"/>
      <c r="E827" s="279"/>
      <c r="F827" s="41"/>
      <c r="G827" s="19" t="str">
        <f t="shared" si="29"/>
        <v/>
      </c>
      <c r="H827" s="24"/>
      <c r="I827" s="20" t="str">
        <f t="shared" si="30"/>
        <v/>
      </c>
      <c r="J827" s="21"/>
      <c r="K827" s="21"/>
      <c r="L827" s="18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9.5" customHeight="1">
      <c r="A828" s="6"/>
      <c r="B828" s="5"/>
      <c r="C828" s="17"/>
      <c r="D828" s="18"/>
      <c r="E828" s="39"/>
      <c r="F828" s="41"/>
      <c r="G828" s="19" t="str">
        <f t="shared" si="29"/>
        <v/>
      </c>
      <c r="H828" s="18"/>
      <c r="I828" s="20" t="str">
        <f t="shared" si="30"/>
        <v/>
      </c>
      <c r="J828" s="21"/>
      <c r="K828" s="21"/>
      <c r="L828" s="18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6.5" customHeight="1">
      <c r="A829" s="6"/>
      <c r="B829" s="5"/>
      <c r="C829" s="22"/>
      <c r="D829" s="18"/>
      <c r="E829" s="46"/>
      <c r="F829" s="19"/>
      <c r="G829" s="19" t="str">
        <f t="shared" si="29"/>
        <v/>
      </c>
      <c r="H829" s="18"/>
      <c r="I829" s="20" t="str">
        <f t="shared" si="30"/>
        <v/>
      </c>
      <c r="J829" s="21"/>
      <c r="K829" s="21"/>
      <c r="L829" s="18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9.5" customHeight="1">
      <c r="A830" s="6"/>
      <c r="B830" s="5"/>
      <c r="C830" s="17"/>
      <c r="D830" s="18"/>
      <c r="E830" s="18"/>
      <c r="F830" s="19"/>
      <c r="G830" s="19" t="str">
        <f t="shared" si="29"/>
        <v/>
      </c>
      <c r="H830" s="18"/>
      <c r="I830" s="20" t="str">
        <f t="shared" si="30"/>
        <v/>
      </c>
      <c r="J830" s="21"/>
      <c r="K830" s="21"/>
      <c r="L830" s="18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9.5" customHeight="1">
      <c r="A831" s="6"/>
      <c r="B831" s="5"/>
      <c r="C831" s="23"/>
      <c r="D831" s="24"/>
      <c r="E831" s="18"/>
      <c r="F831" s="19"/>
      <c r="G831" s="19" t="str">
        <f t="shared" si="29"/>
        <v/>
      </c>
      <c r="H831" s="18"/>
      <c r="I831" s="20" t="str">
        <f t="shared" si="30"/>
        <v/>
      </c>
      <c r="J831" s="21"/>
      <c r="K831" s="21"/>
      <c r="L831" s="18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9.5" customHeight="1">
      <c r="A832" s="6" t="s">
        <v>4</v>
      </c>
      <c r="B832" s="5">
        <f>SUM(F829:F838)</f>
        <v>102</v>
      </c>
      <c r="C832" s="26">
        <f>$C822</f>
        <v>45285</v>
      </c>
      <c r="D832" s="18" t="str">
        <f>IF(菜單→請菜名都修改這個!$D$19="","",菜單→請菜名都修改這個!$D$19)</f>
        <v>青醬雞丁</v>
      </c>
      <c r="E832" s="46" t="s">
        <v>509</v>
      </c>
      <c r="F832" s="19">
        <v>60</v>
      </c>
      <c r="G832" s="19" t="str">
        <f t="shared" si="29"/>
        <v>g</v>
      </c>
      <c r="H832" s="18"/>
      <c r="I832" s="20" t="str">
        <f t="shared" si="30"/>
        <v>帶皮胸丁60g</v>
      </c>
      <c r="J832" s="21" t="str">
        <f>$I826&amp;"+"&amp;$I827&amp;"+"&amp;$I828&amp;"+"&amp;$I829&amp;"+"&amp;I830&amp;"+"&amp;I831&amp;"+"&amp;I832&amp;"+"&amp;$I833&amp;"+"&amp;$I834&amp;"+"&amp;$I835</f>
        <v>++++++帶皮胸丁60g+杏鮑菇D原料25g+紅蘿蔔中丁5g+九層塔去梗6K</v>
      </c>
      <c r="K832" s="21" t="s">
        <v>147</v>
      </c>
      <c r="L832" s="18" t="str">
        <f>IF($H828="","",$H828)</f>
        <v/>
      </c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9.5" customHeight="1">
      <c r="A833" s="6"/>
      <c r="B833" s="5"/>
      <c r="C833" s="17"/>
      <c r="D833" s="28"/>
      <c r="E833" s="115" t="s">
        <v>510</v>
      </c>
      <c r="F833" s="19">
        <v>25</v>
      </c>
      <c r="G833" s="19" t="str">
        <f t="shared" si="29"/>
        <v>g</v>
      </c>
      <c r="H833" s="18"/>
      <c r="I833" s="20" t="str">
        <f t="shared" si="30"/>
        <v>杏鮑菇D原料25g</v>
      </c>
      <c r="J833" s="21"/>
      <c r="K833" s="21"/>
      <c r="L833" s="18" t="str">
        <f>IF($H829="","",$H829)</f>
        <v/>
      </c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9.5" customHeight="1">
      <c r="A834" s="6"/>
      <c r="B834" s="5"/>
      <c r="C834" s="17"/>
      <c r="D834" s="18"/>
      <c r="E834" s="115" t="s">
        <v>511</v>
      </c>
      <c r="F834" s="19">
        <v>5</v>
      </c>
      <c r="G834" s="19" t="str">
        <f t="shared" si="29"/>
        <v>g</v>
      </c>
      <c r="H834" s="18"/>
      <c r="I834" s="20" t="str">
        <f t="shared" si="30"/>
        <v>紅蘿蔔中丁5g</v>
      </c>
      <c r="J834" s="21"/>
      <c r="K834" s="21"/>
      <c r="L834" s="18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9.5" customHeight="1">
      <c r="A835" s="6"/>
      <c r="B835" s="5"/>
      <c r="C835" s="17"/>
      <c r="D835" s="18"/>
      <c r="E835" s="50" t="s">
        <v>453</v>
      </c>
      <c r="F835" s="19">
        <v>6</v>
      </c>
      <c r="G835" s="19" t="s">
        <v>513</v>
      </c>
      <c r="H835" s="18"/>
      <c r="I835" s="20" t="str">
        <f t="shared" si="30"/>
        <v>九層塔去梗6K</v>
      </c>
      <c r="J835" s="21"/>
      <c r="K835" s="21"/>
      <c r="L835" s="18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9.5" customHeight="1">
      <c r="A836" s="6"/>
      <c r="B836" s="5"/>
      <c r="C836" s="17"/>
      <c r="D836" s="18"/>
      <c r="E836" s="39" t="s">
        <v>512</v>
      </c>
      <c r="F836" s="41">
        <v>6</v>
      </c>
      <c r="G836" s="19" t="s">
        <v>513</v>
      </c>
      <c r="H836" s="18"/>
      <c r="I836" s="20" t="str">
        <f t="shared" si="30"/>
        <v>蒜粗6K</v>
      </c>
      <c r="J836" s="21"/>
      <c r="K836" s="21"/>
      <c r="L836" s="18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9.5" customHeight="1">
      <c r="A837" s="6"/>
      <c r="B837" s="5"/>
      <c r="C837" s="17"/>
      <c r="D837" s="18"/>
      <c r="E837" s="46"/>
      <c r="F837" s="19"/>
      <c r="G837" s="19" t="str">
        <f t="shared" ref="G837:G898" si="31">IF($F837="","","g")</f>
        <v/>
      </c>
      <c r="H837" s="24"/>
      <c r="I837" s="20" t="str">
        <f t="shared" si="30"/>
        <v/>
      </c>
      <c r="J837" s="21"/>
      <c r="K837" s="21"/>
      <c r="L837" s="18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9.5" customHeight="1">
      <c r="A838" s="6"/>
      <c r="B838" s="5"/>
      <c r="C838" s="17"/>
      <c r="D838" s="18"/>
      <c r="E838" s="39"/>
      <c r="F838" s="41"/>
      <c r="G838" s="19" t="str">
        <f t="shared" si="31"/>
        <v/>
      </c>
      <c r="H838" s="18"/>
      <c r="I838" s="20" t="str">
        <f t="shared" si="30"/>
        <v/>
      </c>
      <c r="J838" s="21"/>
      <c r="K838" s="21"/>
      <c r="L838" s="18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9.5" customHeight="1">
      <c r="A839" s="6"/>
      <c r="B839" s="5"/>
      <c r="C839" s="17"/>
      <c r="D839" s="18"/>
      <c r="E839" s="39"/>
      <c r="F839" s="41"/>
      <c r="G839" s="19" t="str">
        <f t="shared" si="31"/>
        <v/>
      </c>
      <c r="H839" s="18"/>
      <c r="I839" s="20" t="str">
        <f t="shared" si="30"/>
        <v/>
      </c>
      <c r="J839" s="21"/>
      <c r="K839" s="21"/>
      <c r="L839" s="18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9.5" customHeight="1">
      <c r="A840" s="6"/>
      <c r="B840" s="5"/>
      <c r="C840" s="17"/>
      <c r="D840" s="18"/>
      <c r="E840" s="18"/>
      <c r="F840" s="19"/>
      <c r="G840" s="19" t="str">
        <f t="shared" si="31"/>
        <v/>
      </c>
      <c r="H840" s="18"/>
      <c r="I840" s="20" t="str">
        <f t="shared" si="30"/>
        <v/>
      </c>
      <c r="J840" s="21"/>
      <c r="K840" s="21"/>
      <c r="L840" s="18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9.5" customHeight="1">
      <c r="A841" s="6"/>
      <c r="B841" s="5"/>
      <c r="C841" s="23"/>
      <c r="D841" s="24"/>
      <c r="E841" s="18"/>
      <c r="F841" s="19"/>
      <c r="G841" s="19" t="str">
        <f t="shared" si="31"/>
        <v/>
      </c>
      <c r="H841" s="18"/>
      <c r="I841" s="20" t="str">
        <f t="shared" si="30"/>
        <v/>
      </c>
      <c r="J841" s="21"/>
      <c r="K841" s="21"/>
      <c r="L841" s="18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9.5" customHeight="1">
      <c r="A842" s="6" t="s">
        <v>5</v>
      </c>
      <c r="B842" s="5">
        <f>SUM(F842:F845)</f>
        <v>1</v>
      </c>
      <c r="C842" s="17"/>
      <c r="D842" s="18" t="str">
        <f>IF(菜單→請菜名都修改這個!$E$19="","",菜單→請菜名都修改這個!$E$19)</f>
        <v>香味滷蛋*1</v>
      </c>
      <c r="E842" s="278" t="s">
        <v>516</v>
      </c>
      <c r="F842" s="239">
        <v>1</v>
      </c>
      <c r="G842" s="19" t="str">
        <f t="shared" si="31"/>
        <v>g</v>
      </c>
      <c r="H842" s="18"/>
      <c r="I842" s="20" t="str">
        <f t="shared" si="30"/>
        <v>CAS水煮蛋1g</v>
      </c>
      <c r="J842" s="21" t="str">
        <f>$I836&amp;"+"&amp;$I837&amp;"+"&amp;$I838&amp;"+"&amp;$I839&amp;"+"&amp;I840&amp;"+"&amp;I841&amp;"+"&amp;I842&amp;"+"&amp;$I843&amp;"+"&amp;$I844&amp;"+"&amp;$I845</f>
        <v>蒜粗6K++++++CAS水煮蛋1g+++</v>
      </c>
      <c r="K842" s="21" t="s">
        <v>148</v>
      </c>
      <c r="L842" s="18" t="str">
        <f>IF($H838="","",$H838)</f>
        <v/>
      </c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9.5" customHeight="1">
      <c r="A843" s="6"/>
      <c r="B843" s="5"/>
      <c r="C843" s="17"/>
      <c r="D843" s="28"/>
      <c r="E843" s="268"/>
      <c r="F843" s="239"/>
      <c r="G843" s="277"/>
      <c r="H843" s="18"/>
      <c r="I843" s="20" t="str">
        <f t="shared" si="30"/>
        <v/>
      </c>
      <c r="J843" s="21"/>
      <c r="K843" s="21"/>
      <c r="L843" s="18" t="str">
        <f>IF($H839="","",$H839)</f>
        <v/>
      </c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9.5" customHeight="1">
      <c r="A844" s="6"/>
      <c r="B844" s="5"/>
      <c r="C844" s="17"/>
      <c r="D844" s="18"/>
      <c r="E844" s="268"/>
      <c r="F844" s="239"/>
      <c r="G844" s="19"/>
      <c r="H844" s="18"/>
      <c r="I844" s="20" t="str">
        <f t="shared" si="30"/>
        <v/>
      </c>
      <c r="J844" s="21"/>
      <c r="K844" s="21"/>
      <c r="L844" s="18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9.5" customHeight="1">
      <c r="A845" s="6"/>
      <c r="B845" s="5"/>
      <c r="C845" s="17"/>
      <c r="D845" s="18"/>
      <c r="E845" s="238"/>
      <c r="F845" s="239"/>
      <c r="G845" s="19" t="str">
        <f t="shared" si="31"/>
        <v/>
      </c>
      <c r="H845" s="18"/>
      <c r="I845" s="20" t="str">
        <f t="shared" si="30"/>
        <v/>
      </c>
      <c r="J845" s="21"/>
      <c r="K845" s="21"/>
      <c r="L845" s="18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9.5" customHeight="1">
      <c r="A846" s="6"/>
      <c r="B846" s="5"/>
      <c r="C846" s="17"/>
      <c r="D846" s="18"/>
      <c r="E846" s="46"/>
      <c r="F846" s="19"/>
      <c r="G846" s="19" t="str">
        <f t="shared" si="31"/>
        <v/>
      </c>
      <c r="H846" s="18"/>
      <c r="I846" s="20" t="str">
        <f t="shared" si="30"/>
        <v/>
      </c>
      <c r="J846" s="21"/>
      <c r="K846" s="21"/>
      <c r="L846" s="18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9.5" customHeight="1">
      <c r="A847" s="6"/>
      <c r="B847" s="5"/>
      <c r="C847" s="17"/>
      <c r="D847" s="18"/>
      <c r="E847" s="18"/>
      <c r="F847" s="19"/>
      <c r="G847" s="19" t="str">
        <f t="shared" si="31"/>
        <v/>
      </c>
      <c r="H847" s="24"/>
      <c r="I847" s="20" t="str">
        <f t="shared" si="30"/>
        <v/>
      </c>
      <c r="J847" s="21"/>
      <c r="K847" s="21"/>
      <c r="L847" s="18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9.5" customHeight="1">
      <c r="A848" s="6"/>
      <c r="B848" s="5"/>
      <c r="C848" s="17"/>
      <c r="D848" s="18"/>
      <c r="E848" s="18"/>
      <c r="F848" s="19"/>
      <c r="G848" s="19" t="str">
        <f t="shared" si="31"/>
        <v/>
      </c>
      <c r="H848" s="18"/>
      <c r="I848" s="20" t="str">
        <f t="shared" si="30"/>
        <v/>
      </c>
      <c r="J848" s="21"/>
      <c r="K848" s="21"/>
      <c r="L848" s="18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9.5" customHeight="1">
      <c r="A849" s="6"/>
      <c r="B849" s="5"/>
      <c r="C849" s="17"/>
      <c r="D849" s="18"/>
      <c r="E849" s="18"/>
      <c r="F849" s="19"/>
      <c r="G849" s="19" t="str">
        <f t="shared" si="31"/>
        <v/>
      </c>
      <c r="H849" s="18"/>
      <c r="I849" s="20" t="str">
        <f t="shared" si="30"/>
        <v/>
      </c>
      <c r="J849" s="21"/>
      <c r="K849" s="21"/>
      <c r="L849" s="18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9.5" customHeight="1">
      <c r="A850" s="6"/>
      <c r="B850" s="5"/>
      <c r="C850" s="17"/>
      <c r="D850" s="18"/>
      <c r="E850" s="18"/>
      <c r="F850" s="19"/>
      <c r="G850" s="19" t="str">
        <f t="shared" si="31"/>
        <v/>
      </c>
      <c r="H850" s="18"/>
      <c r="I850" s="20" t="str">
        <f t="shared" si="30"/>
        <v/>
      </c>
      <c r="J850" s="21"/>
      <c r="K850" s="21"/>
      <c r="L850" s="18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9.5" customHeight="1">
      <c r="A851" s="6"/>
      <c r="B851" s="5"/>
      <c r="C851" s="23"/>
      <c r="D851" s="24"/>
      <c r="E851" s="18"/>
      <c r="F851" s="19"/>
      <c r="G851" s="19" t="str">
        <f t="shared" si="31"/>
        <v/>
      </c>
      <c r="H851" s="18"/>
      <c r="I851" s="20" t="str">
        <f t="shared" si="30"/>
        <v/>
      </c>
      <c r="J851" s="21"/>
      <c r="K851" s="21"/>
      <c r="L851" s="18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9.5" customHeight="1">
      <c r="A852" s="6" t="s">
        <v>6</v>
      </c>
      <c r="B852" s="5">
        <f>SUM(F846:F855)</f>
        <v>80</v>
      </c>
      <c r="C852" s="17"/>
      <c r="D852" s="18" t="str">
        <f>IF(菜單→請菜名都修改這個!$F$19="","",菜單→請菜名都修改這個!$F$19)</f>
        <v>有機菠菜</v>
      </c>
      <c r="E852" s="46" t="s">
        <v>194</v>
      </c>
      <c r="F852" s="19">
        <v>80</v>
      </c>
      <c r="G852" s="19" t="str">
        <f t="shared" si="31"/>
        <v>g</v>
      </c>
      <c r="H852" s="18"/>
      <c r="I852" s="20" t="str">
        <f t="shared" si="30"/>
        <v>有機時蔬80g</v>
      </c>
      <c r="J852" s="21" t="str">
        <f>$I846&amp;"+"&amp;$I847&amp;"+"&amp;$I848&amp;"+"&amp;$I849&amp;"+"&amp;I850&amp;"+"&amp;I851&amp;"+"&amp;I852&amp;"+"&amp;$I853&amp;"+"&amp;$I854&amp;"+"&amp;$I855</f>
        <v>++++++有機時蔬80g+++</v>
      </c>
      <c r="K852" s="21" t="s">
        <v>91</v>
      </c>
      <c r="L852" s="18" t="str">
        <f>IF($H848="","",$H848)</f>
        <v/>
      </c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9.5" customHeight="1">
      <c r="A853" s="6"/>
      <c r="B853" s="5"/>
      <c r="C853" s="17"/>
      <c r="D853" s="28"/>
      <c r="E853" s="18"/>
      <c r="F853" s="19"/>
      <c r="G853" s="19" t="str">
        <f t="shared" si="31"/>
        <v/>
      </c>
      <c r="H853" s="18"/>
      <c r="I853" s="20" t="str">
        <f t="shared" si="30"/>
        <v/>
      </c>
      <c r="J853" s="21"/>
      <c r="K853" s="21"/>
      <c r="L853" s="18" t="str">
        <f>IF($H849="","",$H849)</f>
        <v/>
      </c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9.5" customHeight="1">
      <c r="A854" s="6"/>
      <c r="B854" s="5"/>
      <c r="C854" s="17"/>
      <c r="D854" s="18"/>
      <c r="E854" s="18"/>
      <c r="F854" s="19"/>
      <c r="G854" s="19" t="str">
        <f t="shared" si="31"/>
        <v/>
      </c>
      <c r="H854" s="18"/>
      <c r="I854" s="20" t="str">
        <f t="shared" si="30"/>
        <v/>
      </c>
      <c r="J854" s="21"/>
      <c r="K854" s="21"/>
      <c r="L854" s="18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9.5" customHeight="1">
      <c r="A855" s="6"/>
      <c r="B855" s="5"/>
      <c r="C855" s="17"/>
      <c r="D855" s="18"/>
      <c r="E855" s="24"/>
      <c r="F855" s="25"/>
      <c r="G855" s="19" t="str">
        <f t="shared" si="31"/>
        <v/>
      </c>
      <c r="H855" s="18"/>
      <c r="I855" s="20" t="str">
        <f t="shared" si="30"/>
        <v/>
      </c>
      <c r="J855" s="21"/>
      <c r="K855" s="21"/>
      <c r="L855" s="18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9.5" customHeight="1">
      <c r="A856" s="6"/>
      <c r="B856" s="5"/>
      <c r="C856" s="17"/>
      <c r="D856" s="18"/>
      <c r="E856" s="46"/>
      <c r="F856" s="19"/>
      <c r="G856" s="19" t="str">
        <f t="shared" si="31"/>
        <v/>
      </c>
      <c r="H856" s="18"/>
      <c r="I856" s="20" t="str">
        <f t="shared" si="30"/>
        <v/>
      </c>
      <c r="J856" s="21"/>
      <c r="K856" s="21"/>
      <c r="L856" s="18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9.5" customHeight="1">
      <c r="A857" s="6"/>
      <c r="B857" s="5"/>
      <c r="C857" s="17"/>
      <c r="D857" s="18"/>
      <c r="E857" s="46"/>
      <c r="F857" s="19"/>
      <c r="G857" s="19" t="str">
        <f t="shared" si="31"/>
        <v/>
      </c>
      <c r="H857" s="24"/>
      <c r="I857" s="20" t="str">
        <f t="shared" ref="I857:I971" si="32">$E857&amp;$F857&amp;$G857</f>
        <v/>
      </c>
      <c r="J857" s="21"/>
      <c r="K857" s="21"/>
      <c r="L857" s="18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9.5" customHeight="1">
      <c r="A858" s="6"/>
      <c r="B858" s="5"/>
      <c r="C858" s="17"/>
      <c r="D858" s="18"/>
      <c r="E858" s="47"/>
      <c r="F858" s="19"/>
      <c r="G858" s="19" t="str">
        <f t="shared" si="31"/>
        <v/>
      </c>
      <c r="H858" s="18"/>
      <c r="I858" s="20" t="str">
        <f t="shared" si="32"/>
        <v/>
      </c>
      <c r="J858" s="21"/>
      <c r="K858" s="21"/>
      <c r="L858" s="18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9.5" customHeight="1">
      <c r="A859" s="6"/>
      <c r="B859" s="5"/>
      <c r="C859" s="17"/>
      <c r="D859" s="18"/>
      <c r="E859" s="18"/>
      <c r="F859" s="19"/>
      <c r="G859" s="19" t="str">
        <f t="shared" si="31"/>
        <v/>
      </c>
      <c r="H859" s="18"/>
      <c r="I859" s="20" t="str">
        <f t="shared" si="32"/>
        <v/>
      </c>
      <c r="J859" s="21"/>
      <c r="K859" s="21"/>
      <c r="L859" s="18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9.5" customHeight="1">
      <c r="A860" s="6"/>
      <c r="B860" s="5"/>
      <c r="C860" s="17"/>
      <c r="D860" s="18"/>
      <c r="E860" s="18"/>
      <c r="F860" s="19"/>
      <c r="G860" s="19" t="str">
        <f t="shared" si="31"/>
        <v/>
      </c>
      <c r="H860" s="18"/>
      <c r="I860" s="20" t="str">
        <f t="shared" si="32"/>
        <v/>
      </c>
      <c r="J860" s="21"/>
      <c r="K860" s="21"/>
      <c r="L860" s="18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9.5" customHeight="1">
      <c r="A861" s="6"/>
      <c r="B861" s="5"/>
      <c r="C861" s="23"/>
      <c r="D861" s="24"/>
      <c r="E861" s="24"/>
      <c r="F861" s="19"/>
      <c r="G861" s="19" t="str">
        <f t="shared" si="31"/>
        <v/>
      </c>
      <c r="H861" s="18"/>
      <c r="I861" s="20" t="str">
        <f t="shared" si="32"/>
        <v/>
      </c>
      <c r="J861" s="21"/>
      <c r="K861" s="21"/>
      <c r="L861" s="18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9.5" customHeight="1">
      <c r="A862" s="6" t="s">
        <v>84</v>
      </c>
      <c r="B862" s="5">
        <f>SUM(F856:F865)</f>
        <v>450</v>
      </c>
      <c r="C862" s="17"/>
      <c r="D862" s="91" t="str">
        <f>IF(菜單→請菜名都修改這個!$G$19="","",菜單→請菜名都修改這個!$G$19)</f>
        <v>薑絲冬瓜湯</v>
      </c>
      <c r="E862" s="281" t="s">
        <v>517</v>
      </c>
      <c r="F862" s="239">
        <v>450</v>
      </c>
      <c r="G862" s="19" t="str">
        <f t="shared" si="31"/>
        <v>g</v>
      </c>
      <c r="H862" s="18"/>
      <c r="I862" s="20" t="str">
        <f t="shared" si="32"/>
        <v>冬瓜小丁450g</v>
      </c>
      <c r="J862" s="21" t="str">
        <f>$I856&amp;"+"&amp;$I857&amp;"+"&amp;$I858&amp;"+"&amp;$I859&amp;"+"&amp;I860&amp;"+"&amp;I861&amp;"+"&amp;I862&amp;"+"&amp;$I863&amp;"+"&amp;$I864&amp;"+"&amp;$I865</f>
        <v>++++++冬瓜小丁450g+薑絲+龍骨丁+</v>
      </c>
      <c r="K862" s="21" t="s">
        <v>149</v>
      </c>
      <c r="L862" s="18" t="str">
        <f>IF($H858="","",$H858)</f>
        <v/>
      </c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9.5" customHeight="1">
      <c r="A863" s="6"/>
      <c r="B863" s="5"/>
      <c r="C863" s="17"/>
      <c r="D863" s="280"/>
      <c r="E863" s="281" t="s">
        <v>518</v>
      </c>
      <c r="F863" s="239"/>
      <c r="G863" s="19" t="str">
        <f t="shared" si="31"/>
        <v/>
      </c>
      <c r="H863" s="18"/>
      <c r="I863" s="20" t="str">
        <f t="shared" si="32"/>
        <v>薑絲</v>
      </c>
      <c r="J863" s="21"/>
      <c r="K863" s="21"/>
      <c r="L863" s="18" t="str">
        <f>IF($H859="","",$H859)</f>
        <v/>
      </c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9.5" customHeight="1">
      <c r="A864" s="6"/>
      <c r="B864" s="5"/>
      <c r="C864" s="17"/>
      <c r="D864" s="91"/>
      <c r="E864" s="282" t="s">
        <v>519</v>
      </c>
      <c r="F864" s="239"/>
      <c r="G864" s="19" t="str">
        <f t="shared" si="31"/>
        <v/>
      </c>
      <c r="H864" s="24"/>
      <c r="I864" s="20" t="str">
        <f t="shared" si="32"/>
        <v>龍骨丁</v>
      </c>
      <c r="J864" s="21"/>
      <c r="K864" s="21"/>
      <c r="L864" s="18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9.5" customHeight="1">
      <c r="A865" s="6"/>
      <c r="B865" s="5"/>
      <c r="C865" s="17"/>
      <c r="D865" s="91"/>
      <c r="E865" s="283"/>
      <c r="F865" s="96"/>
      <c r="G865" s="19" t="str">
        <f t="shared" si="31"/>
        <v/>
      </c>
      <c r="H865" s="95"/>
      <c r="I865" s="100" t="str">
        <f t="shared" si="32"/>
        <v/>
      </c>
      <c r="J865" s="21"/>
      <c r="K865" s="21"/>
      <c r="L865" s="18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9.5" customHeight="1">
      <c r="A866" s="6"/>
      <c r="B866" s="5"/>
      <c r="C866" s="17"/>
      <c r="D866" s="91"/>
      <c r="E866" s="95"/>
      <c r="F866" s="96"/>
      <c r="G866" s="19" t="str">
        <f t="shared" si="31"/>
        <v/>
      </c>
      <c r="H866" s="95"/>
      <c r="I866" s="100" t="str">
        <f t="shared" si="32"/>
        <v/>
      </c>
      <c r="J866" s="21"/>
      <c r="K866" s="21"/>
      <c r="L866" s="18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9.5" customHeight="1">
      <c r="A867" s="6"/>
      <c r="B867" s="5"/>
      <c r="C867" s="17"/>
      <c r="D867" s="91"/>
      <c r="E867" s="101"/>
      <c r="F867" s="96"/>
      <c r="G867" s="19" t="str">
        <f t="shared" si="31"/>
        <v/>
      </c>
      <c r="H867" s="95"/>
      <c r="I867" s="100" t="str">
        <f t="shared" si="32"/>
        <v/>
      </c>
      <c r="J867" s="21"/>
      <c r="K867" s="21"/>
      <c r="L867" s="18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9.5" customHeight="1">
      <c r="A868" s="6"/>
      <c r="B868" s="5"/>
      <c r="C868" s="17"/>
      <c r="D868" s="18"/>
      <c r="E868" s="48"/>
      <c r="F868" s="42"/>
      <c r="G868" s="19" t="str">
        <f t="shared" si="31"/>
        <v/>
      </c>
      <c r="H868" s="93"/>
      <c r="I868" s="20" t="str">
        <f t="shared" si="32"/>
        <v/>
      </c>
      <c r="J868" s="21"/>
      <c r="K868" s="21"/>
      <c r="L868" s="18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9.5" customHeight="1">
      <c r="A869" s="6"/>
      <c r="B869" s="5"/>
      <c r="C869" s="17"/>
      <c r="D869" s="18"/>
      <c r="E869" s="46"/>
      <c r="F869" s="19"/>
      <c r="G869" s="19" t="str">
        <f t="shared" si="31"/>
        <v/>
      </c>
      <c r="H869" s="18"/>
      <c r="I869" s="20" t="str">
        <f t="shared" si="32"/>
        <v/>
      </c>
      <c r="J869" s="21"/>
      <c r="K869" s="21"/>
      <c r="L869" s="18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9.5" customHeight="1">
      <c r="A870" s="6"/>
      <c r="B870" s="5"/>
      <c r="C870" s="17"/>
      <c r="D870" s="18"/>
      <c r="E870" s="47"/>
      <c r="F870" s="19"/>
      <c r="G870" s="19" t="str">
        <f t="shared" si="31"/>
        <v/>
      </c>
      <c r="H870" s="18"/>
      <c r="I870" s="20" t="str">
        <f t="shared" si="32"/>
        <v/>
      </c>
      <c r="J870" s="21"/>
      <c r="K870" s="21"/>
      <c r="L870" s="18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9.5" customHeight="1" thickBot="1">
      <c r="A871" s="6"/>
      <c r="B871" s="5"/>
      <c r="C871" s="31"/>
      <c r="D871" s="32"/>
      <c r="E871" s="47"/>
      <c r="F871" s="19"/>
      <c r="G871" s="19" t="str">
        <f t="shared" si="31"/>
        <v/>
      </c>
      <c r="H871" s="18"/>
      <c r="I871" s="20" t="str">
        <f t="shared" si="32"/>
        <v/>
      </c>
      <c r="J871" s="21"/>
      <c r="K871" s="21"/>
      <c r="L871" s="18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9.5" customHeight="1">
      <c r="A872" s="6" t="s">
        <v>18</v>
      </c>
      <c r="B872" s="5"/>
      <c r="C872" s="38" t="str">
        <f>IF($D872="","",$C$822)</f>
        <v/>
      </c>
      <c r="D872" s="35" t="str">
        <f>IF(菜單→請菜名都修改這個!$H$18="","",菜單→請菜名都修改這個!$H$18)</f>
        <v/>
      </c>
      <c r="E872" s="18"/>
      <c r="F872" s="19"/>
      <c r="G872" s="19" t="str">
        <f t="shared" si="31"/>
        <v/>
      </c>
      <c r="H872" s="18"/>
      <c r="I872" s="20" t="str">
        <f t="shared" si="32"/>
        <v/>
      </c>
      <c r="J872" s="21" t="str">
        <f>$I866</f>
        <v/>
      </c>
      <c r="K872" s="21" t="s">
        <v>85</v>
      </c>
      <c r="L872" s="18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s="188" customFormat="1" ht="19.5" customHeight="1">
      <c r="A873" s="6" t="s">
        <v>3</v>
      </c>
      <c r="B873" s="5">
        <f>SUM(F873:F876)</f>
        <v>95</v>
      </c>
      <c r="C873" s="17">
        <f>IF($D873="","",菜單→請菜名都修改這個!$A$20)</f>
        <v>45286</v>
      </c>
      <c r="D873" s="18" t="str">
        <f>IF(菜單→請菜名都修改這個!$C$20="","",菜單→請菜名都修改這個!$C$20)</f>
        <v>茄汁肉醬義大利麵</v>
      </c>
      <c r="E873" s="46" t="s">
        <v>423</v>
      </c>
      <c r="F873" s="19">
        <v>55</v>
      </c>
      <c r="G873" s="19" t="str">
        <f t="shared" si="31"/>
        <v>g</v>
      </c>
      <c r="H873" s="18"/>
      <c r="I873" s="20" t="str">
        <f t="shared" si="32"/>
        <v>乾貝殼麵55g</v>
      </c>
      <c r="J873" s="21" t="str">
        <f>$I816&amp;"+"&amp;$I817&amp;"+"&amp;$I818&amp;"+"&amp;$I819&amp;"+"&amp;I820&amp;"+"&amp;I821&amp;"+"&amp;I873&amp;"+"&amp;$I874&amp;"+"&amp;$I875&amp;"+"&amp;$I876</f>
        <v>++++++乾貝殼麵55g+絞肉10g+番茄小丁15g+冷凍三色豆15g</v>
      </c>
      <c r="K873" s="21" t="s">
        <v>150</v>
      </c>
      <c r="L873" s="18" t="str">
        <f>IF($H818="","",$H818)</f>
        <v/>
      </c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s="188" customFormat="1" ht="19.5" customHeight="1">
      <c r="A874" s="6"/>
      <c r="B874" s="5"/>
      <c r="C874" s="17"/>
      <c r="D874" s="18"/>
      <c r="E874" s="46" t="s">
        <v>167</v>
      </c>
      <c r="F874" s="19">
        <v>10</v>
      </c>
      <c r="G874" s="19" t="str">
        <f t="shared" si="31"/>
        <v>g</v>
      </c>
      <c r="H874" s="18"/>
      <c r="I874" s="20" t="str">
        <f t="shared" si="32"/>
        <v>絞肉10g</v>
      </c>
      <c r="J874" s="21"/>
      <c r="K874" s="21"/>
      <c r="L874" s="18" t="str">
        <f>IF($H819="","",$H819)</f>
        <v/>
      </c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s="188" customFormat="1" ht="19.5" customHeight="1">
      <c r="A875" s="6"/>
      <c r="B875" s="5"/>
      <c r="C875" s="17"/>
      <c r="D875" s="18"/>
      <c r="E875" s="46" t="s">
        <v>208</v>
      </c>
      <c r="F875" s="19">
        <v>15</v>
      </c>
      <c r="G875" s="19" t="str">
        <f t="shared" si="31"/>
        <v>g</v>
      </c>
      <c r="H875" s="18"/>
      <c r="I875" s="20" t="str">
        <f t="shared" si="32"/>
        <v>番茄小丁15g</v>
      </c>
      <c r="J875" s="21"/>
      <c r="K875" s="21"/>
      <c r="L875" s="18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s="188" customFormat="1" ht="19.5" customHeight="1">
      <c r="A876" s="6"/>
      <c r="B876" s="5"/>
      <c r="C876" s="17"/>
      <c r="D876" s="18"/>
      <c r="E876" s="46" t="s">
        <v>384</v>
      </c>
      <c r="F876" s="19">
        <v>15</v>
      </c>
      <c r="G876" s="19" t="str">
        <f t="shared" si="31"/>
        <v>g</v>
      </c>
      <c r="H876" s="18"/>
      <c r="I876" s="20" t="str">
        <f t="shared" si="32"/>
        <v>冷凍三色豆15g</v>
      </c>
      <c r="J876" s="21"/>
      <c r="K876" s="21"/>
      <c r="L876" s="18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s="188" customFormat="1" ht="19.5" customHeight="1">
      <c r="A877" s="6"/>
      <c r="B877" s="5"/>
      <c r="C877" s="17"/>
      <c r="D877" s="18"/>
      <c r="E877" s="46" t="s">
        <v>182</v>
      </c>
      <c r="F877" s="19">
        <v>10</v>
      </c>
      <c r="G877" s="19" t="str">
        <f t="shared" si="31"/>
        <v>g</v>
      </c>
      <c r="H877" s="18"/>
      <c r="I877" s="20" t="str">
        <f t="shared" si="32"/>
        <v>洋蔥小丁10g</v>
      </c>
      <c r="J877" s="21"/>
      <c r="K877" s="21"/>
      <c r="L877" s="18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s="188" customFormat="1" ht="19.5" customHeight="1">
      <c r="A878" s="6"/>
      <c r="B878" s="5"/>
      <c r="C878" s="17"/>
      <c r="D878" s="18"/>
      <c r="E878" s="276" t="s">
        <v>498</v>
      </c>
      <c r="F878" s="41"/>
      <c r="G878" s="19" t="str">
        <f t="shared" si="31"/>
        <v/>
      </c>
      <c r="H878" s="24"/>
      <c r="I878" s="20" t="str">
        <f t="shared" si="32"/>
        <v>蕃茄醬</v>
      </c>
      <c r="J878" s="21"/>
      <c r="K878" s="21"/>
      <c r="L878" s="18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s="188" customFormat="1" ht="19.5" customHeight="1">
      <c r="A879" s="6"/>
      <c r="B879" s="5"/>
      <c r="C879" s="17"/>
      <c r="D879" s="18"/>
      <c r="E879" s="47"/>
      <c r="F879" s="19"/>
      <c r="G879" s="19" t="str">
        <f t="shared" si="31"/>
        <v/>
      </c>
      <c r="H879" s="18"/>
      <c r="I879" s="20" t="str">
        <f t="shared" si="32"/>
        <v/>
      </c>
      <c r="J879" s="21"/>
      <c r="K879" s="21"/>
      <c r="L879" s="18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s="188" customFormat="1" ht="16.5" customHeight="1">
      <c r="A880" s="6"/>
      <c r="B880" s="5"/>
      <c r="C880" s="22"/>
      <c r="D880" s="18"/>
      <c r="E880" s="46"/>
      <c r="F880" s="19"/>
      <c r="G880" s="19" t="str">
        <f t="shared" si="31"/>
        <v/>
      </c>
      <c r="H880" s="18"/>
      <c r="I880" s="20" t="str">
        <f t="shared" si="32"/>
        <v/>
      </c>
      <c r="J880" s="21"/>
      <c r="K880" s="21"/>
      <c r="L880" s="18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s="188" customFormat="1" ht="19.5" customHeight="1">
      <c r="A881" s="6"/>
      <c r="B881" s="5"/>
      <c r="C881" s="17"/>
      <c r="D881" s="18"/>
      <c r="E881" s="46"/>
      <c r="F881" s="19"/>
      <c r="G881" s="19" t="str">
        <f t="shared" si="31"/>
        <v/>
      </c>
      <c r="H881" s="18"/>
      <c r="I881" s="20" t="str">
        <f t="shared" si="32"/>
        <v/>
      </c>
      <c r="J881" s="21"/>
      <c r="K881" s="21"/>
      <c r="L881" s="18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s="188" customFormat="1" ht="19.5" customHeight="1">
      <c r="A882" s="6"/>
      <c r="B882" s="5"/>
      <c r="C882" s="23"/>
      <c r="D882" s="24"/>
      <c r="E882" s="18"/>
      <c r="F882" s="19"/>
      <c r="G882" s="19" t="str">
        <f t="shared" si="31"/>
        <v/>
      </c>
      <c r="H882" s="18"/>
      <c r="I882" s="20" t="str">
        <f t="shared" si="32"/>
        <v/>
      </c>
      <c r="J882" s="21"/>
      <c r="K882" s="21"/>
      <c r="L882" s="18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s="188" customFormat="1" ht="19.5" customHeight="1">
      <c r="A883" s="6" t="s">
        <v>4</v>
      </c>
      <c r="B883" s="5">
        <f>SUM(F877:F886)</f>
        <v>11</v>
      </c>
      <c r="C883" s="26">
        <f>$C873</f>
        <v>45286</v>
      </c>
      <c r="D883" s="18" t="str">
        <f>IF(菜單→請菜名都修改這個!$D$20="","",菜單→請菜名都修改這個!$D$20)</f>
        <v>照燒滷腿排*1</v>
      </c>
      <c r="E883" s="50" t="s">
        <v>385</v>
      </c>
      <c r="F883" s="19">
        <v>1</v>
      </c>
      <c r="G883" s="19" t="str">
        <f t="shared" si="31"/>
        <v>g</v>
      </c>
      <c r="H883" s="18"/>
      <c r="I883" s="20" t="str">
        <f t="shared" si="32"/>
        <v>台灣排51g</v>
      </c>
      <c r="J883" s="21" t="str">
        <f>$I877&amp;"+"&amp;$I878&amp;"+"&amp;$I879&amp;"+"&amp;$I880&amp;"+"&amp;I881&amp;"+"&amp;I882&amp;"+"&amp;I883&amp;"+"&amp;$I884&amp;"+"&amp;$I885&amp;"+"&amp;$I886</f>
        <v>洋蔥小丁10g+蕃茄醬+++++台灣排51g+++</v>
      </c>
      <c r="K883" s="21" t="s">
        <v>151</v>
      </c>
      <c r="L883" s="18" t="str">
        <f>IF($H879="","",$H879)</f>
        <v/>
      </c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s="188" customFormat="1" ht="19.5" customHeight="1">
      <c r="A884" s="6"/>
      <c r="B884" s="5"/>
      <c r="C884" s="17"/>
      <c r="D884" s="28"/>
      <c r="E884" s="50"/>
      <c r="F884" s="19"/>
      <c r="G884" s="19" t="str">
        <f t="shared" si="31"/>
        <v/>
      </c>
      <c r="H884" s="18"/>
      <c r="I884" s="20" t="str">
        <f t="shared" si="32"/>
        <v/>
      </c>
      <c r="J884" s="21"/>
      <c r="K884" s="21"/>
      <c r="L884" s="18" t="str">
        <f>IF($H880="","",$H880)</f>
        <v/>
      </c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s="188" customFormat="1" ht="19.5" customHeight="1">
      <c r="A885" s="6"/>
      <c r="B885" s="5"/>
      <c r="C885" s="17"/>
      <c r="D885" s="18"/>
      <c r="E885" s="50"/>
      <c r="F885" s="19"/>
      <c r="G885" s="19" t="str">
        <f t="shared" si="31"/>
        <v/>
      </c>
      <c r="H885" s="18"/>
      <c r="I885" s="20" t="str">
        <f t="shared" si="32"/>
        <v/>
      </c>
      <c r="J885" s="21"/>
      <c r="K885" s="21"/>
      <c r="L885" s="18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s="188" customFormat="1" ht="19.5" customHeight="1">
      <c r="A886" s="6"/>
      <c r="B886" s="5"/>
      <c r="C886" s="17"/>
      <c r="D886" s="18"/>
      <c r="E886" s="50"/>
      <c r="F886" s="19"/>
      <c r="G886" s="19" t="str">
        <f t="shared" si="31"/>
        <v/>
      </c>
      <c r="H886" s="18"/>
      <c r="I886" s="20" t="str">
        <f t="shared" si="32"/>
        <v/>
      </c>
      <c r="J886" s="21"/>
      <c r="K886" s="21"/>
      <c r="L886" s="18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s="188" customFormat="1" ht="19.5" customHeight="1">
      <c r="A887" s="6"/>
      <c r="B887" s="5"/>
      <c r="C887" s="17"/>
      <c r="D887" s="18"/>
      <c r="E887" s="39"/>
      <c r="F887" s="41"/>
      <c r="G887" s="19" t="str">
        <f t="shared" si="31"/>
        <v/>
      </c>
      <c r="H887" s="18"/>
      <c r="I887" s="20" t="str">
        <f t="shared" si="32"/>
        <v/>
      </c>
      <c r="J887" s="21"/>
      <c r="K887" s="21"/>
      <c r="L887" s="18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s="188" customFormat="1" ht="19.5" customHeight="1">
      <c r="A888" s="6"/>
      <c r="B888" s="5"/>
      <c r="C888" s="17"/>
      <c r="D888" s="18"/>
      <c r="E888" s="50"/>
      <c r="F888" s="19"/>
      <c r="G888" s="19" t="str">
        <f t="shared" si="31"/>
        <v/>
      </c>
      <c r="H888" s="24"/>
      <c r="I888" s="20" t="str">
        <f t="shared" si="32"/>
        <v/>
      </c>
      <c r="J888" s="21"/>
      <c r="K888" s="21"/>
      <c r="L888" s="18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s="188" customFormat="1" ht="19.5" customHeight="1">
      <c r="A889" s="6"/>
      <c r="B889" s="5"/>
      <c r="C889" s="17"/>
      <c r="D889" s="18"/>
      <c r="E889" s="50"/>
      <c r="F889" s="19"/>
      <c r="G889" s="19" t="str">
        <f t="shared" si="31"/>
        <v/>
      </c>
      <c r="H889" s="18"/>
      <c r="I889" s="20" t="str">
        <f t="shared" si="32"/>
        <v/>
      </c>
      <c r="J889" s="21"/>
      <c r="K889" s="21"/>
      <c r="L889" s="18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s="188" customFormat="1" ht="19.5" customHeight="1">
      <c r="A890" s="6"/>
      <c r="B890" s="5"/>
      <c r="C890" s="17"/>
      <c r="D890" s="18"/>
      <c r="E890" s="39"/>
      <c r="F890" s="41"/>
      <c r="G890" s="19" t="str">
        <f t="shared" si="31"/>
        <v/>
      </c>
      <c r="H890" s="18"/>
      <c r="I890" s="20" t="str">
        <f t="shared" si="32"/>
        <v/>
      </c>
      <c r="J890" s="21"/>
      <c r="K890" s="21"/>
      <c r="L890" s="18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s="188" customFormat="1" ht="19.5" customHeight="1">
      <c r="A891" s="6"/>
      <c r="B891" s="5"/>
      <c r="C891" s="17"/>
      <c r="D891" s="18"/>
      <c r="E891" s="18"/>
      <c r="F891" s="19"/>
      <c r="G891" s="19" t="str">
        <f t="shared" si="31"/>
        <v/>
      </c>
      <c r="H891" s="18"/>
      <c r="I891" s="20" t="str">
        <f t="shared" si="32"/>
        <v/>
      </c>
      <c r="J891" s="21"/>
      <c r="K891" s="21"/>
      <c r="L891" s="18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s="188" customFormat="1" ht="19.5" customHeight="1">
      <c r="A892" s="6"/>
      <c r="B892" s="5"/>
      <c r="C892" s="23"/>
      <c r="D892" s="24"/>
      <c r="E892" s="18"/>
      <c r="F892" s="19"/>
      <c r="G892" s="19" t="str">
        <f t="shared" si="31"/>
        <v/>
      </c>
      <c r="H892" s="18"/>
      <c r="I892" s="20" t="str">
        <f t="shared" si="32"/>
        <v/>
      </c>
      <c r="J892" s="21"/>
      <c r="K892" s="21"/>
      <c r="L892" s="18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s="188" customFormat="1" ht="19.5" customHeight="1">
      <c r="A893" s="6" t="s">
        <v>5</v>
      </c>
      <c r="B893" s="5">
        <f>SUM(F893:F902)</f>
        <v>40</v>
      </c>
      <c r="C893" s="17"/>
      <c r="D893" s="18" t="str">
        <f>IF(菜單→請菜名都修改這個!$E$20="","",菜單→請菜名都修改這個!$E$20)</f>
        <v>香甜布丁</v>
      </c>
      <c r="E893" s="269" t="s">
        <v>520</v>
      </c>
      <c r="F893" s="239">
        <v>40</v>
      </c>
      <c r="G893" s="19" t="str">
        <f t="shared" si="31"/>
        <v>g</v>
      </c>
      <c r="H893" s="18"/>
      <c r="I893" s="20" t="str">
        <f t="shared" si="32"/>
        <v>CAS殺菌液蛋40g</v>
      </c>
      <c r="J893" s="21" t="str">
        <f>$I887&amp;"+"&amp;$I888&amp;"+"&amp;$I889&amp;"+"&amp;$I890&amp;"+"&amp;I891&amp;"+"&amp;I892&amp;"+"&amp;I893&amp;"+"&amp;$I894&amp;"+"&amp;$I895&amp;"+"&amp;$I896</f>
        <v>++++++CAS殺菌液蛋40g+++</v>
      </c>
      <c r="K893" s="21" t="s">
        <v>152</v>
      </c>
      <c r="L893" s="18" t="str">
        <f>IF($H889="","",$H889)</f>
        <v/>
      </c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s="188" customFormat="1" ht="19.5" customHeight="1">
      <c r="A894" s="6"/>
      <c r="B894" s="5"/>
      <c r="C894" s="17"/>
      <c r="D894" s="28"/>
      <c r="E894" s="268"/>
      <c r="F894" s="239"/>
      <c r="G894" s="19" t="str">
        <f t="shared" si="31"/>
        <v/>
      </c>
      <c r="H894" s="18"/>
      <c r="I894" s="20" t="str">
        <f t="shared" si="32"/>
        <v/>
      </c>
      <c r="J894" s="21"/>
      <c r="K894" s="21"/>
      <c r="L894" s="18" t="str">
        <f>IF($H890="","",$H890)</f>
        <v/>
      </c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s="188" customFormat="1" ht="19.5" customHeight="1">
      <c r="A895" s="6"/>
      <c r="B895" s="5"/>
      <c r="C895" s="17"/>
      <c r="D895" s="18"/>
      <c r="E895" s="238"/>
      <c r="F895" s="239"/>
      <c r="G895" s="19" t="str">
        <f t="shared" si="31"/>
        <v/>
      </c>
      <c r="H895" s="18"/>
      <c r="I895" s="20" t="str">
        <f t="shared" si="32"/>
        <v/>
      </c>
      <c r="J895" s="21"/>
      <c r="K895" s="21"/>
      <c r="L895" s="18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s="188" customFormat="1" ht="19.5" customHeight="1">
      <c r="A896" s="6"/>
      <c r="B896" s="5"/>
      <c r="C896" s="17"/>
      <c r="D896" s="18"/>
      <c r="E896" s="238"/>
      <c r="F896" s="239"/>
      <c r="G896" s="19" t="str">
        <f t="shared" si="31"/>
        <v/>
      </c>
      <c r="H896" s="18"/>
      <c r="I896" s="20" t="str">
        <f t="shared" si="32"/>
        <v/>
      </c>
      <c r="J896" s="21"/>
      <c r="K896" s="21"/>
      <c r="L896" s="18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s="188" customFormat="1" ht="19.5" customHeight="1">
      <c r="A897" s="6"/>
      <c r="B897" s="5"/>
      <c r="C897" s="17"/>
      <c r="D897" s="18"/>
      <c r="E897" s="238"/>
      <c r="F897" s="239"/>
      <c r="G897" s="19" t="str">
        <f t="shared" si="31"/>
        <v/>
      </c>
      <c r="H897" s="18"/>
      <c r="I897" s="20" t="str">
        <f t="shared" si="32"/>
        <v/>
      </c>
      <c r="J897" s="21"/>
      <c r="K897" s="21"/>
      <c r="L897" s="18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s="188" customFormat="1" ht="19.5" customHeight="1">
      <c r="A898" s="6"/>
      <c r="B898" s="5"/>
      <c r="C898" s="17"/>
      <c r="D898" s="18"/>
      <c r="E898" s="18"/>
      <c r="F898" s="19"/>
      <c r="G898" s="19" t="str">
        <f t="shared" si="31"/>
        <v/>
      </c>
      <c r="H898" s="24"/>
      <c r="I898" s="20" t="str">
        <f t="shared" si="32"/>
        <v/>
      </c>
      <c r="J898" s="21"/>
      <c r="K898" s="21"/>
      <c r="L898" s="18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s="188" customFormat="1" ht="19.5" customHeight="1">
      <c r="A899" s="6"/>
      <c r="B899" s="5"/>
      <c r="C899" s="17"/>
      <c r="D899" s="18"/>
      <c r="E899" s="18"/>
      <c r="F899" s="19"/>
      <c r="G899" s="19" t="str">
        <f t="shared" ref="G899:G962" si="33">IF($F899="","","g")</f>
        <v/>
      </c>
      <c r="H899" s="18"/>
      <c r="I899" s="20" t="str">
        <f t="shared" si="32"/>
        <v/>
      </c>
      <c r="J899" s="21"/>
      <c r="K899" s="21"/>
      <c r="L899" s="18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s="188" customFormat="1" ht="19.5" customHeight="1">
      <c r="A900" s="6"/>
      <c r="B900" s="5"/>
      <c r="C900" s="17"/>
      <c r="D900" s="18"/>
      <c r="E900" s="18"/>
      <c r="F900" s="19"/>
      <c r="G900" s="19" t="str">
        <f t="shared" si="33"/>
        <v/>
      </c>
      <c r="H900" s="18"/>
      <c r="I900" s="20" t="str">
        <f t="shared" si="32"/>
        <v/>
      </c>
      <c r="J900" s="21"/>
      <c r="K900" s="21"/>
      <c r="L900" s="18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s="188" customFormat="1" ht="19.5" customHeight="1">
      <c r="A901" s="6"/>
      <c r="B901" s="5"/>
      <c r="C901" s="17"/>
      <c r="D901" s="18"/>
      <c r="E901" s="18"/>
      <c r="F901" s="19"/>
      <c r="G901" s="19" t="str">
        <f t="shared" si="33"/>
        <v/>
      </c>
      <c r="H901" s="18"/>
      <c r="I901" s="20" t="str">
        <f t="shared" si="32"/>
        <v/>
      </c>
      <c r="J901" s="21"/>
      <c r="K901" s="21"/>
      <c r="L901" s="18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s="188" customFormat="1" ht="19.5" customHeight="1">
      <c r="A902" s="6"/>
      <c r="B902" s="5"/>
      <c r="C902" s="23"/>
      <c r="D902" s="24"/>
      <c r="E902" s="18"/>
      <c r="F902" s="19"/>
      <c r="G902" s="19" t="str">
        <f t="shared" si="33"/>
        <v/>
      </c>
      <c r="H902" s="18"/>
      <c r="I902" s="20" t="str">
        <f t="shared" si="32"/>
        <v/>
      </c>
      <c r="J902" s="21"/>
      <c r="K902" s="21"/>
      <c r="L902" s="18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s="188" customFormat="1" ht="19.5" customHeight="1">
      <c r="A903" s="6" t="s">
        <v>6</v>
      </c>
      <c r="B903" s="5">
        <f>SUM(F897:F906)</f>
        <v>80</v>
      </c>
      <c r="C903" s="17"/>
      <c r="D903" s="18" t="str">
        <f>IF(菜單→請菜名都修改這個!$F$20="","",菜單→請菜名都修改這個!$F$20)</f>
        <v>有機黑葉白菜</v>
      </c>
      <c r="E903" s="46" t="s">
        <v>189</v>
      </c>
      <c r="F903" s="19">
        <v>80</v>
      </c>
      <c r="G903" s="19" t="str">
        <f t="shared" si="33"/>
        <v>g</v>
      </c>
      <c r="H903" s="18"/>
      <c r="I903" s="20" t="str">
        <f t="shared" si="32"/>
        <v>時蔬80g</v>
      </c>
      <c r="J903" s="21" t="str">
        <f>$I897&amp;"+"&amp;$I898&amp;"+"&amp;$I899&amp;"+"&amp;$I900&amp;"+"&amp;I901&amp;"+"&amp;I902&amp;"+"&amp;I903&amp;"+"&amp;$I904&amp;"+"&amp;$I905&amp;"+"&amp;$I906</f>
        <v>++++++時蔬80g+++</v>
      </c>
      <c r="K903" s="21" t="s">
        <v>116</v>
      </c>
      <c r="L903" s="18" t="str">
        <f>IF($H899="","",$H899)</f>
        <v/>
      </c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s="188" customFormat="1" ht="19.5" customHeight="1">
      <c r="A904" s="6"/>
      <c r="B904" s="5"/>
      <c r="C904" s="17"/>
      <c r="D904" s="28"/>
      <c r="E904" s="18"/>
      <c r="F904" s="19"/>
      <c r="G904" s="19" t="str">
        <f t="shared" si="33"/>
        <v/>
      </c>
      <c r="H904" s="18"/>
      <c r="I904" s="20" t="str">
        <f t="shared" si="32"/>
        <v/>
      </c>
      <c r="J904" s="21"/>
      <c r="K904" s="21"/>
      <c r="L904" s="18" t="str">
        <f>IF($H900="","",$H900)</f>
        <v/>
      </c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s="188" customFormat="1" ht="19.5" customHeight="1">
      <c r="A905" s="6"/>
      <c r="B905" s="5"/>
      <c r="C905" s="17"/>
      <c r="D905" s="18"/>
      <c r="E905" s="18"/>
      <c r="F905" s="19"/>
      <c r="G905" s="19" t="str">
        <f t="shared" si="33"/>
        <v/>
      </c>
      <c r="H905" s="18"/>
      <c r="I905" s="20" t="str">
        <f t="shared" si="32"/>
        <v/>
      </c>
      <c r="J905" s="21"/>
      <c r="K905" s="21"/>
      <c r="L905" s="18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s="188" customFormat="1" ht="19.5" customHeight="1">
      <c r="A906" s="6"/>
      <c r="B906" s="5"/>
      <c r="C906" s="17"/>
      <c r="D906" s="18"/>
      <c r="E906" s="24"/>
      <c r="F906" s="25"/>
      <c r="G906" s="19" t="str">
        <f t="shared" si="33"/>
        <v/>
      </c>
      <c r="H906" s="18"/>
      <c r="I906" s="20" t="str">
        <f t="shared" si="32"/>
        <v/>
      </c>
      <c r="J906" s="21"/>
      <c r="K906" s="21"/>
      <c r="L906" s="18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s="188" customFormat="1" ht="19.5" customHeight="1">
      <c r="A907" s="6"/>
      <c r="B907" s="5"/>
      <c r="C907" s="17"/>
      <c r="D907" s="18"/>
      <c r="E907" s="46"/>
      <c r="F907" s="19"/>
      <c r="G907" s="19" t="str">
        <f t="shared" si="33"/>
        <v/>
      </c>
      <c r="H907" s="18"/>
      <c r="I907" s="20" t="str">
        <f t="shared" si="32"/>
        <v/>
      </c>
      <c r="J907" s="21"/>
      <c r="K907" s="21"/>
      <c r="L907" s="18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s="188" customFormat="1" ht="19.5" customHeight="1">
      <c r="A908" s="6"/>
      <c r="B908" s="5"/>
      <c r="C908" s="17"/>
      <c r="D908" s="18"/>
      <c r="E908" s="46"/>
      <c r="F908" s="19"/>
      <c r="G908" s="19" t="str">
        <f t="shared" si="33"/>
        <v/>
      </c>
      <c r="H908" s="24"/>
      <c r="I908" s="20" t="str">
        <f t="shared" si="32"/>
        <v/>
      </c>
      <c r="J908" s="21"/>
      <c r="K908" s="21"/>
      <c r="L908" s="18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s="188" customFormat="1" ht="19.5" customHeight="1">
      <c r="A909" s="6"/>
      <c r="B909" s="5"/>
      <c r="C909" s="17"/>
      <c r="D909" s="18"/>
      <c r="E909" s="46"/>
      <c r="F909" s="19"/>
      <c r="G909" s="19" t="str">
        <f t="shared" si="33"/>
        <v/>
      </c>
      <c r="H909" s="18"/>
      <c r="I909" s="20" t="str">
        <f t="shared" si="32"/>
        <v/>
      </c>
      <c r="J909" s="21"/>
      <c r="K909" s="21"/>
      <c r="L909" s="18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s="188" customFormat="1" ht="19.5" customHeight="1">
      <c r="A910" s="6"/>
      <c r="B910" s="5"/>
      <c r="C910" s="17"/>
      <c r="D910" s="18"/>
      <c r="E910" s="46"/>
      <c r="F910" s="19"/>
      <c r="G910" s="19" t="str">
        <f t="shared" si="33"/>
        <v/>
      </c>
      <c r="H910" s="18"/>
      <c r="I910" s="20" t="str">
        <f t="shared" si="32"/>
        <v/>
      </c>
      <c r="J910" s="21"/>
      <c r="K910" s="21"/>
      <c r="L910" s="18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s="188" customFormat="1" ht="19.5" customHeight="1">
      <c r="A911" s="6"/>
      <c r="B911" s="5"/>
      <c r="C911" s="17"/>
      <c r="D911" s="18"/>
      <c r="E911" s="46"/>
      <c r="F911" s="19"/>
      <c r="G911" s="19" t="str">
        <f t="shared" si="33"/>
        <v/>
      </c>
      <c r="H911" s="18"/>
      <c r="I911" s="20" t="str">
        <f t="shared" si="32"/>
        <v/>
      </c>
      <c r="J911" s="21"/>
      <c r="K911" s="21"/>
      <c r="L911" s="18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s="188" customFormat="1" ht="19.5" customHeight="1">
      <c r="A912" s="6"/>
      <c r="B912" s="5"/>
      <c r="C912" s="23"/>
      <c r="D912" s="24"/>
      <c r="E912" s="18"/>
      <c r="F912" s="19"/>
      <c r="G912" s="19" t="str">
        <f t="shared" si="33"/>
        <v/>
      </c>
      <c r="H912" s="18"/>
      <c r="I912" s="20" t="str">
        <f t="shared" si="32"/>
        <v/>
      </c>
      <c r="J912" s="21"/>
      <c r="K912" s="21"/>
      <c r="L912" s="18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s="188" customFormat="1" ht="19.5" customHeight="1">
      <c r="A913" s="6" t="s">
        <v>84</v>
      </c>
      <c r="B913" s="5">
        <f>SUM(F907:F916)</f>
        <v>600</v>
      </c>
      <c r="C913" s="17"/>
      <c r="D913" s="18" t="str">
        <f>IF(菜單→請菜名都修改這個!$G$20="","",菜單→請菜名都修改這個!$G$20)</f>
        <v>玉米濃湯(奶)</v>
      </c>
      <c r="E913" s="238" t="s">
        <v>294</v>
      </c>
      <c r="F913" s="239">
        <v>450</v>
      </c>
      <c r="G913" s="19" t="str">
        <f t="shared" si="33"/>
        <v>g</v>
      </c>
      <c r="H913" s="18"/>
      <c r="I913" s="20" t="str">
        <f t="shared" si="32"/>
        <v>冷凍玉米粒450g</v>
      </c>
      <c r="J913" s="21" t="str">
        <f>$I907&amp;"+"&amp;$I908&amp;"+"&amp;$I909&amp;"+"&amp;$I910&amp;"+"&amp;I911&amp;"+"&amp;I912&amp;"+"&amp;I913&amp;"+"&amp;$I914&amp;"+"&amp;$I915&amp;"+"&amp;$I916</f>
        <v>++++++冷凍玉米粒450g+洋蔥小丁100g+紅蘿蔔末50g+</v>
      </c>
      <c r="K913" s="21" t="s">
        <v>153</v>
      </c>
      <c r="L913" s="18" t="str">
        <f>IF($H909="","",$H909)</f>
        <v/>
      </c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s="188" customFormat="1" ht="19.5" customHeight="1">
      <c r="A914" s="6"/>
      <c r="B914" s="5"/>
      <c r="C914" s="17"/>
      <c r="D914" s="28"/>
      <c r="E914" s="238" t="s">
        <v>387</v>
      </c>
      <c r="F914" s="239">
        <v>100</v>
      </c>
      <c r="G914" s="19" t="str">
        <f t="shared" si="33"/>
        <v>g</v>
      </c>
      <c r="H914" s="18"/>
      <c r="I914" s="20" t="str">
        <f t="shared" si="32"/>
        <v>洋蔥小丁100g</v>
      </c>
      <c r="J914" s="21"/>
      <c r="K914" s="21"/>
      <c r="L914" s="18" t="str">
        <f>IF($H910="","",$H910)</f>
        <v/>
      </c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s="188" customFormat="1" ht="19.5" customHeight="1">
      <c r="A915" s="6"/>
      <c r="B915" s="5"/>
      <c r="C915" s="17"/>
      <c r="D915" s="18"/>
      <c r="E915" s="238" t="s">
        <v>388</v>
      </c>
      <c r="F915" s="239">
        <v>50</v>
      </c>
      <c r="G915" s="240" t="str">
        <f t="shared" si="33"/>
        <v>g</v>
      </c>
      <c r="H915" s="18"/>
      <c r="I915" s="20" t="str">
        <f t="shared" si="32"/>
        <v>紅蘿蔔末50g</v>
      </c>
      <c r="J915" s="21"/>
      <c r="K915" s="21"/>
      <c r="L915" s="18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s="188" customFormat="1" ht="19.5" customHeight="1">
      <c r="A916" s="6"/>
      <c r="B916" s="5"/>
      <c r="C916" s="17"/>
      <c r="D916" s="91"/>
      <c r="E916" s="50"/>
      <c r="F916" s="19"/>
      <c r="G916" s="240" t="str">
        <f t="shared" si="33"/>
        <v/>
      </c>
      <c r="H916" s="18"/>
      <c r="I916" s="100" t="str">
        <f t="shared" si="32"/>
        <v/>
      </c>
      <c r="J916" s="21"/>
      <c r="K916" s="21"/>
      <c r="L916" s="18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s="188" customFormat="1" ht="19.5" customHeight="1">
      <c r="A917" s="6"/>
      <c r="B917" s="5"/>
      <c r="C917" s="17"/>
      <c r="D917" s="91"/>
      <c r="E917" s="95"/>
      <c r="F917" s="96"/>
      <c r="G917" s="240" t="str">
        <f t="shared" si="33"/>
        <v/>
      </c>
      <c r="H917" s="18"/>
      <c r="I917" s="100" t="str">
        <f t="shared" si="32"/>
        <v/>
      </c>
      <c r="J917" s="21"/>
      <c r="K917" s="21"/>
      <c r="L917" s="18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s="188" customFormat="1" ht="19.5" customHeight="1">
      <c r="A918" s="6"/>
      <c r="B918" s="5"/>
      <c r="C918" s="17"/>
      <c r="D918" s="91"/>
      <c r="E918" s="101"/>
      <c r="F918" s="96"/>
      <c r="G918" s="240" t="str">
        <f t="shared" si="33"/>
        <v/>
      </c>
      <c r="H918" s="18"/>
      <c r="I918" s="100" t="str">
        <f t="shared" si="32"/>
        <v/>
      </c>
      <c r="J918" s="21"/>
      <c r="K918" s="21"/>
      <c r="L918" s="18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s="188" customFormat="1" ht="19.5" customHeight="1">
      <c r="A919" s="6"/>
      <c r="B919" s="5"/>
      <c r="C919" s="17"/>
      <c r="D919" s="91"/>
      <c r="E919" s="103"/>
      <c r="F919" s="96"/>
      <c r="G919" s="240" t="str">
        <f t="shared" si="33"/>
        <v/>
      </c>
      <c r="H919" s="18"/>
      <c r="I919" s="100" t="str">
        <f t="shared" si="32"/>
        <v/>
      </c>
      <c r="J919" s="21"/>
      <c r="K919" s="21"/>
      <c r="L919" s="18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s="188" customFormat="1" ht="19.5" customHeight="1">
      <c r="A920" s="6"/>
      <c r="B920" s="5"/>
      <c r="C920" s="17"/>
      <c r="D920" s="18"/>
      <c r="E920" s="48"/>
      <c r="F920" s="42"/>
      <c r="G920" s="240" t="str">
        <f t="shared" si="33"/>
        <v/>
      </c>
      <c r="H920" s="18"/>
      <c r="I920" s="20" t="str">
        <f t="shared" si="32"/>
        <v/>
      </c>
      <c r="J920" s="21"/>
      <c r="K920" s="21"/>
      <c r="L920" s="18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s="188" customFormat="1" ht="19.5" customHeight="1">
      <c r="A921" s="6"/>
      <c r="B921" s="5"/>
      <c r="C921" s="17"/>
      <c r="D921" s="18"/>
      <c r="E921" s="47"/>
      <c r="F921" s="19"/>
      <c r="G921" s="19" t="str">
        <f t="shared" si="33"/>
        <v/>
      </c>
      <c r="H921" s="18"/>
      <c r="I921" s="20" t="str">
        <f t="shared" si="32"/>
        <v/>
      </c>
      <c r="J921" s="21"/>
      <c r="K921" s="21"/>
      <c r="L921" s="18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s="188" customFormat="1" ht="19.5" customHeight="1" thickBot="1">
      <c r="A922" s="6"/>
      <c r="B922" s="5"/>
      <c r="C922" s="31"/>
      <c r="D922" s="32"/>
      <c r="E922" s="47"/>
      <c r="F922" s="19"/>
      <c r="G922" s="19" t="str">
        <f t="shared" si="33"/>
        <v/>
      </c>
      <c r="H922" s="18"/>
      <c r="I922" s="20" t="str">
        <f t="shared" si="32"/>
        <v/>
      </c>
      <c r="J922" s="21"/>
      <c r="K922" s="21"/>
      <c r="L922" s="18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s="188" customFormat="1" ht="19.5" customHeight="1">
      <c r="A923" s="6" t="s">
        <v>18</v>
      </c>
      <c r="B923" s="5"/>
      <c r="C923" s="38" t="str">
        <f>IF($D923="","",$C$924)</f>
        <v/>
      </c>
      <c r="D923" s="35" t="str">
        <f>IF(菜單→請菜名都修改這個!$H$21="","",菜單→請菜名都修改這個!$H$21)</f>
        <v/>
      </c>
      <c r="E923" s="47"/>
      <c r="F923" s="19"/>
      <c r="G923" s="19" t="str">
        <f t="shared" si="33"/>
        <v/>
      </c>
      <c r="H923" s="18"/>
      <c r="I923" s="20" t="str">
        <f t="shared" si="32"/>
        <v/>
      </c>
      <c r="J923" s="21" t="str">
        <f>$I917</f>
        <v/>
      </c>
      <c r="K923" s="21" t="s">
        <v>85</v>
      </c>
      <c r="L923" s="18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9.5" customHeight="1">
      <c r="A924" s="6" t="s">
        <v>3</v>
      </c>
      <c r="B924" s="5">
        <f>SUM(F867:F927)</f>
        <v>906</v>
      </c>
      <c r="C924" s="17">
        <f>IF($D924="","",菜單→請菜名都修改這個!$A$21)</f>
        <v>45287</v>
      </c>
      <c r="D924" s="18" t="str">
        <f>IF(菜單→請菜名都修改這個!$C$21="","",菜單→請菜名都修改這個!$C$21)</f>
        <v>糙米飯</v>
      </c>
      <c r="E924" s="238" t="s">
        <v>267</v>
      </c>
      <c r="F924" s="239">
        <v>65</v>
      </c>
      <c r="G924" s="19" t="str">
        <f t="shared" si="33"/>
        <v>g</v>
      </c>
      <c r="H924" s="18"/>
      <c r="I924" s="20" t="str">
        <f t="shared" si="32"/>
        <v>白米65g</v>
      </c>
      <c r="J924" s="21" t="str">
        <f>$I867&amp;"+"&amp;$I868&amp;"+"&amp;$I869&amp;"+"&amp;$I870&amp;"+"&amp;I871&amp;"+"&amp;I872&amp;"+"&amp;I924&amp;"+"&amp;$I925&amp;"+"&amp;$I926&amp;"+"&amp;$I927</f>
        <v>++++++白米65g+糙米15g++</v>
      </c>
      <c r="K924" s="21" t="s">
        <v>150</v>
      </c>
      <c r="L924" s="18" t="str">
        <f>IF($H869="","",$H869)</f>
        <v/>
      </c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9.5" customHeight="1">
      <c r="A925" s="6"/>
      <c r="B925" s="5"/>
      <c r="C925" s="17"/>
      <c r="D925" s="18"/>
      <c r="E925" s="238" t="s">
        <v>268</v>
      </c>
      <c r="F925" s="239">
        <v>15</v>
      </c>
      <c r="G925" s="19" t="str">
        <f t="shared" si="33"/>
        <v>g</v>
      </c>
      <c r="H925" s="18"/>
      <c r="I925" s="20" t="str">
        <f t="shared" si="32"/>
        <v>糙米15g</v>
      </c>
      <c r="J925" s="21"/>
      <c r="K925" s="21"/>
      <c r="L925" s="18" t="str">
        <f>IF($H870="","",$H870)</f>
        <v/>
      </c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9.5" customHeight="1">
      <c r="A926" s="6"/>
      <c r="B926" s="5"/>
      <c r="C926" s="17"/>
      <c r="D926" s="18"/>
      <c r="E926" s="238"/>
      <c r="F926" s="239"/>
      <c r="G926" s="19" t="str">
        <f t="shared" si="33"/>
        <v/>
      </c>
      <c r="H926" s="18"/>
      <c r="I926" s="20" t="str">
        <f t="shared" si="32"/>
        <v/>
      </c>
      <c r="J926" s="21"/>
      <c r="K926" s="21"/>
      <c r="L926" s="18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9.5" customHeight="1">
      <c r="A927" s="6"/>
      <c r="B927" s="5"/>
      <c r="C927" s="17"/>
      <c r="D927" s="18"/>
      <c r="E927" s="238"/>
      <c r="F927" s="239"/>
      <c r="G927" s="19" t="str">
        <f t="shared" si="33"/>
        <v/>
      </c>
      <c r="H927" s="18"/>
      <c r="I927" s="20" t="str">
        <f t="shared" si="32"/>
        <v/>
      </c>
      <c r="J927" s="21"/>
      <c r="K927" s="21"/>
      <c r="L927" s="18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9.5" customHeight="1">
      <c r="A928" s="6"/>
      <c r="B928" s="5"/>
      <c r="C928" s="17"/>
      <c r="D928" s="18"/>
      <c r="E928" s="238"/>
      <c r="F928" s="239"/>
      <c r="G928" s="19" t="str">
        <f t="shared" si="33"/>
        <v/>
      </c>
      <c r="H928" s="18"/>
      <c r="I928" s="20" t="str">
        <f t="shared" si="32"/>
        <v/>
      </c>
      <c r="J928" s="21"/>
      <c r="K928" s="21"/>
      <c r="L928" s="18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9.5" customHeight="1">
      <c r="A929" s="6"/>
      <c r="B929" s="5"/>
      <c r="C929" s="17"/>
      <c r="D929" s="18"/>
      <c r="E929" s="238"/>
      <c r="F929" s="239"/>
      <c r="G929" s="19" t="str">
        <f t="shared" si="33"/>
        <v/>
      </c>
      <c r="H929" s="24"/>
      <c r="I929" s="20" t="str">
        <f t="shared" si="32"/>
        <v/>
      </c>
      <c r="J929" s="21"/>
      <c r="K929" s="21"/>
      <c r="L929" s="18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9.5" customHeight="1">
      <c r="A930" s="6"/>
      <c r="B930" s="5"/>
      <c r="C930" s="17"/>
      <c r="D930" s="18"/>
      <c r="E930" s="238"/>
      <c r="F930" s="239"/>
      <c r="G930" s="19" t="str">
        <f t="shared" si="33"/>
        <v/>
      </c>
      <c r="H930" s="18"/>
      <c r="I930" s="20" t="str">
        <f t="shared" si="32"/>
        <v/>
      </c>
      <c r="J930" s="21"/>
      <c r="K930" s="21"/>
      <c r="L930" s="18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6.5" customHeight="1">
      <c r="A931" s="6"/>
      <c r="B931" s="5"/>
      <c r="C931" s="22"/>
      <c r="D931" s="18"/>
      <c r="E931" s="238"/>
      <c r="F931" s="239"/>
      <c r="G931" s="19" t="str">
        <f t="shared" si="33"/>
        <v/>
      </c>
      <c r="H931" s="18"/>
      <c r="I931" s="20" t="str">
        <f t="shared" si="32"/>
        <v/>
      </c>
      <c r="J931" s="21"/>
      <c r="K931" s="21"/>
      <c r="L931" s="18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9.5" customHeight="1">
      <c r="A932" s="6"/>
      <c r="B932" s="5"/>
      <c r="C932" s="17"/>
      <c r="D932" s="18"/>
      <c r="E932" s="238"/>
      <c r="F932" s="239"/>
      <c r="G932" s="19" t="str">
        <f t="shared" si="33"/>
        <v/>
      </c>
      <c r="H932" s="18"/>
      <c r="I932" s="20" t="str">
        <f t="shared" si="32"/>
        <v/>
      </c>
      <c r="J932" s="21"/>
      <c r="K932" s="21"/>
      <c r="L932" s="18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9.5" customHeight="1">
      <c r="A933" s="6"/>
      <c r="B933" s="5"/>
      <c r="C933" s="23"/>
      <c r="D933" s="24"/>
      <c r="E933" s="238"/>
      <c r="F933" s="239"/>
      <c r="G933" s="19" t="str">
        <f t="shared" si="33"/>
        <v/>
      </c>
      <c r="H933" s="18"/>
      <c r="I933" s="20" t="str">
        <f t="shared" si="32"/>
        <v/>
      </c>
      <c r="J933" s="21"/>
      <c r="K933" s="21"/>
      <c r="L933" s="18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9.5" customHeight="1">
      <c r="A934" s="6" t="s">
        <v>4</v>
      </c>
      <c r="B934" s="5">
        <f>SUM(F928:F937)</f>
        <v>88</v>
      </c>
      <c r="C934" s="26">
        <f>$C924</f>
        <v>45287</v>
      </c>
      <c r="D934" s="18" t="str">
        <f>IF(菜單→請菜名都修改這個!$D$21="","",菜單→請菜名都修改這個!$D$21)</f>
        <v>泡菜洋蔥雞</v>
      </c>
      <c r="E934" s="238" t="s">
        <v>270</v>
      </c>
      <c r="F934" s="239">
        <v>60</v>
      </c>
      <c r="G934" s="19" t="str">
        <f t="shared" si="33"/>
        <v>g</v>
      </c>
      <c r="H934" s="18"/>
      <c r="I934" s="20" t="str">
        <f t="shared" si="32"/>
        <v>帶皮胸丁60g</v>
      </c>
      <c r="J934" s="21" t="str">
        <f>$I928&amp;"+"&amp;$I929&amp;"+"&amp;$I930&amp;"+"&amp;$I931&amp;"+"&amp;I932&amp;"+"&amp;I933&amp;"+"&amp;I934&amp;"+"&amp;$I935&amp;"+"&amp;$I936&amp;"+"&amp;$I937</f>
        <v>++++++帶皮胸丁60g+大白菜角15g+洋蔥角12g+蔥段(先醃)1g</v>
      </c>
      <c r="K934" s="21" t="s">
        <v>151</v>
      </c>
      <c r="L934" s="18" t="str">
        <f>IF($H930="","",$H930)</f>
        <v/>
      </c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9.5" customHeight="1">
      <c r="A935" s="6"/>
      <c r="B935" s="5"/>
      <c r="C935" s="17"/>
      <c r="D935" s="28"/>
      <c r="E935" s="238" t="s">
        <v>271</v>
      </c>
      <c r="F935" s="239">
        <v>15</v>
      </c>
      <c r="G935" s="19" t="str">
        <f t="shared" si="33"/>
        <v>g</v>
      </c>
      <c r="H935" s="18"/>
      <c r="I935" s="20" t="str">
        <f t="shared" si="32"/>
        <v>大白菜角15g</v>
      </c>
      <c r="J935" s="21"/>
      <c r="K935" s="21"/>
      <c r="L935" s="18" t="str">
        <f>IF($H931="","",$H931)</f>
        <v/>
      </c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9.5" customHeight="1">
      <c r="A936" s="6"/>
      <c r="B936" s="5"/>
      <c r="C936" s="17"/>
      <c r="D936" s="18"/>
      <c r="E936" s="238" t="s">
        <v>272</v>
      </c>
      <c r="F936" s="239">
        <v>12</v>
      </c>
      <c r="G936" s="19" t="str">
        <f t="shared" si="33"/>
        <v>g</v>
      </c>
      <c r="H936" s="18"/>
      <c r="I936" s="20" t="str">
        <f t="shared" si="32"/>
        <v>洋蔥角12g</v>
      </c>
      <c r="J936" s="21"/>
      <c r="K936" s="21"/>
      <c r="L936" s="18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9.5" customHeight="1">
      <c r="A937" s="6"/>
      <c r="B937" s="5"/>
      <c r="C937" s="17"/>
      <c r="D937" s="18"/>
      <c r="E937" s="238" t="s">
        <v>273</v>
      </c>
      <c r="F937" s="239">
        <v>1</v>
      </c>
      <c r="G937" s="19" t="str">
        <f t="shared" si="33"/>
        <v>g</v>
      </c>
      <c r="H937" s="18"/>
      <c r="I937" s="20" t="str">
        <f t="shared" si="32"/>
        <v>蔥段(先醃)1g</v>
      </c>
      <c r="J937" s="21"/>
      <c r="K937" s="21"/>
      <c r="L937" s="18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9.5" customHeight="1">
      <c r="A938" s="6"/>
      <c r="B938" s="5"/>
      <c r="C938" s="17"/>
      <c r="D938" s="18"/>
      <c r="E938" s="238" t="s">
        <v>274</v>
      </c>
      <c r="F938" s="239">
        <v>1</v>
      </c>
      <c r="G938" s="19" t="str">
        <f t="shared" si="33"/>
        <v>g</v>
      </c>
      <c r="H938" s="18"/>
      <c r="I938" s="20" t="str">
        <f t="shared" si="32"/>
        <v>韭菜段(先醃)1g</v>
      </c>
      <c r="J938" s="21"/>
      <c r="K938" s="21"/>
      <c r="L938" s="18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9.5" customHeight="1">
      <c r="A939" s="6"/>
      <c r="B939" s="5"/>
      <c r="C939" s="17"/>
      <c r="D939" s="18"/>
      <c r="E939" s="238" t="s">
        <v>275</v>
      </c>
      <c r="F939" s="239">
        <v>11</v>
      </c>
      <c r="G939" s="19" t="str">
        <f t="shared" si="33"/>
        <v>g</v>
      </c>
      <c r="H939" s="24"/>
      <c r="I939" s="20" t="str">
        <f t="shared" si="32"/>
        <v>大白菜角(先醃)11g</v>
      </c>
      <c r="J939" s="21"/>
      <c r="K939" s="21"/>
      <c r="L939" s="18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9.5" customHeight="1">
      <c r="A940" s="6"/>
      <c r="B940" s="5"/>
      <c r="C940" s="17"/>
      <c r="D940" s="18"/>
      <c r="E940" s="238" t="s">
        <v>276</v>
      </c>
      <c r="F940" s="239">
        <v>5</v>
      </c>
      <c r="G940" s="19" t="str">
        <f t="shared" si="33"/>
        <v>g</v>
      </c>
      <c r="H940" s="18"/>
      <c r="I940" s="20" t="str">
        <f t="shared" si="32"/>
        <v>紅蘿蔔絲(先醃)5g</v>
      </c>
      <c r="J940" s="21"/>
      <c r="K940" s="21"/>
      <c r="L940" s="18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9.5" customHeight="1">
      <c r="A941" s="6"/>
      <c r="B941" s="5"/>
      <c r="C941" s="17"/>
      <c r="D941" s="18"/>
      <c r="E941" s="238" t="s">
        <v>277</v>
      </c>
      <c r="F941" s="239"/>
      <c r="G941" s="19" t="str">
        <f t="shared" si="33"/>
        <v/>
      </c>
      <c r="H941" s="18"/>
      <c r="I941" s="20" t="str">
        <f t="shared" si="32"/>
        <v>蒜粗</v>
      </c>
      <c r="J941" s="21"/>
      <c r="K941" s="21"/>
      <c r="L941" s="18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9.5" customHeight="1">
      <c r="A942" s="6"/>
      <c r="B942" s="5"/>
      <c r="C942" s="17"/>
      <c r="D942" s="18"/>
      <c r="E942" s="238" t="s">
        <v>278</v>
      </c>
      <c r="F942" s="239"/>
      <c r="G942" s="19" t="str">
        <f t="shared" si="33"/>
        <v/>
      </c>
      <c r="H942" s="18"/>
      <c r="I942" s="20" t="str">
        <f t="shared" si="32"/>
        <v>薑泥</v>
      </c>
      <c r="J942" s="21"/>
      <c r="K942" s="21"/>
      <c r="L942" s="18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9.5" customHeight="1">
      <c r="A943" s="6"/>
      <c r="B943" s="5"/>
      <c r="C943" s="23"/>
      <c r="D943" s="24"/>
      <c r="E943" s="18"/>
      <c r="F943" s="19"/>
      <c r="G943" s="19" t="str">
        <f t="shared" si="33"/>
        <v/>
      </c>
      <c r="H943" s="18"/>
      <c r="I943" s="20" t="str">
        <f t="shared" si="32"/>
        <v/>
      </c>
      <c r="J943" s="21"/>
      <c r="K943" s="21"/>
      <c r="L943" s="18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9.5" customHeight="1">
      <c r="A944" s="6" t="s">
        <v>5</v>
      </c>
      <c r="B944" s="5">
        <f>SUM(F938:F947)</f>
        <v>52</v>
      </c>
      <c r="C944" s="17"/>
      <c r="D944" s="18" t="str">
        <f>IF(菜單→請菜名都修改這個!$E$21="","",菜單→請菜名都修改這個!$E$21)</f>
        <v>螞蟻上樹</v>
      </c>
      <c r="E944" s="238" t="s">
        <v>401</v>
      </c>
      <c r="F944" s="239">
        <v>14</v>
      </c>
      <c r="G944" s="19" t="str">
        <f t="shared" si="33"/>
        <v>g</v>
      </c>
      <c r="H944" s="18"/>
      <c r="I944" s="20" t="str">
        <f t="shared" si="32"/>
        <v>冬粉14g</v>
      </c>
      <c r="J944" s="21" t="str">
        <f>$I938&amp;"+"&amp;$I939&amp;"+"&amp;$I940&amp;"+"&amp;$I941&amp;"+"&amp;I942&amp;"+"&amp;I943&amp;"+"&amp;I944&amp;"+"&amp;$I945&amp;"+"&amp;$I946&amp;"+"&amp;$I947</f>
        <v>韭菜段(先醃)1g+大白菜角(先醃)11g+紅蘿蔔絲(先醃)5g+蒜粗+薑泥++冬粉14g+高麗菜絲10g+紅蘿蔔絲8g+木耳絲3g</v>
      </c>
      <c r="K944" s="21" t="s">
        <v>152</v>
      </c>
      <c r="L944" s="18" t="str">
        <f>IF($H940="","",$H940)</f>
        <v/>
      </c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9.5" customHeight="1">
      <c r="A945" s="6"/>
      <c r="B945" s="5"/>
      <c r="C945" s="17"/>
      <c r="D945" s="28"/>
      <c r="E945" s="238" t="s">
        <v>402</v>
      </c>
      <c r="F945" s="239">
        <v>10</v>
      </c>
      <c r="G945" s="19" t="str">
        <f t="shared" si="33"/>
        <v>g</v>
      </c>
      <c r="H945" s="18"/>
      <c r="I945" s="20" t="str">
        <f t="shared" si="32"/>
        <v>高麗菜絲10g</v>
      </c>
      <c r="J945" s="21"/>
      <c r="K945" s="21"/>
      <c r="L945" s="18" t="str">
        <f>IF($H941="","",$H941)</f>
        <v/>
      </c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9.5" customHeight="1">
      <c r="A946" s="6"/>
      <c r="B946" s="5"/>
      <c r="C946" s="17"/>
      <c r="D946" s="18"/>
      <c r="E946" s="238" t="s">
        <v>281</v>
      </c>
      <c r="F946" s="239">
        <v>8</v>
      </c>
      <c r="G946" s="19" t="str">
        <f t="shared" si="33"/>
        <v>g</v>
      </c>
      <c r="H946" s="18"/>
      <c r="I946" s="20" t="str">
        <f t="shared" si="32"/>
        <v>紅蘿蔔絲8g</v>
      </c>
      <c r="J946" s="21"/>
      <c r="K946" s="21"/>
      <c r="L946" s="18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9.5" customHeight="1">
      <c r="A947" s="6"/>
      <c r="B947" s="5"/>
      <c r="C947" s="17"/>
      <c r="D947" s="18"/>
      <c r="E947" s="238" t="s">
        <v>403</v>
      </c>
      <c r="F947" s="239">
        <v>3</v>
      </c>
      <c r="G947" s="19" t="str">
        <f t="shared" si="33"/>
        <v>g</v>
      </c>
      <c r="H947" s="18"/>
      <c r="I947" s="20" t="str">
        <f t="shared" si="32"/>
        <v>木耳絲3g</v>
      </c>
      <c r="J947" s="21"/>
      <c r="K947" s="21"/>
      <c r="L947" s="18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9.5" customHeight="1">
      <c r="A948" s="6"/>
      <c r="B948" s="5"/>
      <c r="C948" s="17"/>
      <c r="D948" s="18"/>
      <c r="E948" s="18" t="s">
        <v>404</v>
      </c>
      <c r="F948" s="19">
        <v>5</v>
      </c>
      <c r="G948" s="19" t="str">
        <f t="shared" si="33"/>
        <v>g</v>
      </c>
      <c r="H948" s="18"/>
      <c r="I948" s="20" t="str">
        <f t="shared" si="32"/>
        <v>絞肉5g</v>
      </c>
      <c r="J948" s="21"/>
      <c r="K948" s="21"/>
      <c r="L948" s="18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9.5" customHeight="1">
      <c r="A949" s="6"/>
      <c r="B949" s="5"/>
      <c r="C949" s="17"/>
      <c r="D949" s="18"/>
      <c r="E949" s="113"/>
      <c r="F949" s="19"/>
      <c r="G949" s="19" t="str">
        <f t="shared" si="33"/>
        <v/>
      </c>
      <c r="H949" s="24"/>
      <c r="I949" s="20" t="str">
        <f t="shared" si="32"/>
        <v/>
      </c>
      <c r="J949" s="21"/>
      <c r="K949" s="21"/>
      <c r="L949" s="18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9.5" customHeight="1">
      <c r="A950" s="6"/>
      <c r="B950" s="5"/>
      <c r="C950" s="17"/>
      <c r="D950" s="18"/>
      <c r="E950" s="113"/>
      <c r="F950" s="19"/>
      <c r="G950" s="19" t="str">
        <f t="shared" si="33"/>
        <v/>
      </c>
      <c r="H950" s="18"/>
      <c r="I950" s="20" t="str">
        <f t="shared" si="32"/>
        <v/>
      </c>
      <c r="J950" s="21"/>
      <c r="K950" s="21"/>
      <c r="L950" s="18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9.5" customHeight="1">
      <c r="A951" s="6"/>
      <c r="B951" s="5"/>
      <c r="C951" s="17"/>
      <c r="D951" s="18"/>
      <c r="E951" s="113"/>
      <c r="F951" s="19"/>
      <c r="G951" s="19" t="str">
        <f t="shared" si="33"/>
        <v/>
      </c>
      <c r="H951" s="18"/>
      <c r="I951" s="20" t="str">
        <f t="shared" si="32"/>
        <v/>
      </c>
      <c r="J951" s="21"/>
      <c r="K951" s="21"/>
      <c r="L951" s="18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9.5" customHeight="1">
      <c r="A952" s="6"/>
      <c r="B952" s="5"/>
      <c r="C952" s="17"/>
      <c r="D952" s="18"/>
      <c r="E952" s="113"/>
      <c r="F952" s="19"/>
      <c r="G952" s="19" t="str">
        <f t="shared" si="33"/>
        <v/>
      </c>
      <c r="H952" s="18"/>
      <c r="I952" s="20" t="str">
        <f t="shared" si="32"/>
        <v/>
      </c>
      <c r="J952" s="21"/>
      <c r="K952" s="21"/>
      <c r="L952" s="18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9.5" customHeight="1">
      <c r="A953" s="6"/>
      <c r="B953" s="5"/>
      <c r="C953" s="23"/>
      <c r="D953" s="24"/>
      <c r="E953" s="18"/>
      <c r="F953" s="19"/>
      <c r="G953" s="19" t="str">
        <f t="shared" si="33"/>
        <v/>
      </c>
      <c r="H953" s="18"/>
      <c r="I953" s="20" t="str">
        <f t="shared" si="32"/>
        <v/>
      </c>
      <c r="J953" s="21"/>
      <c r="K953" s="21"/>
      <c r="L953" s="18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9.5" customHeight="1">
      <c r="A954" s="6" t="s">
        <v>6</v>
      </c>
      <c r="B954" s="5">
        <f>SUM(F948:F957)</f>
        <v>85</v>
      </c>
      <c r="C954" s="17"/>
      <c r="D954" s="18" t="str">
        <f>IF(菜單→請菜名都修改這個!$F$21="","",菜單→請菜名都修改這個!$F$21)</f>
        <v/>
      </c>
      <c r="E954" s="46" t="s">
        <v>195</v>
      </c>
      <c r="F954" s="19">
        <v>80</v>
      </c>
      <c r="G954" s="19" t="str">
        <f t="shared" si="33"/>
        <v>g</v>
      </c>
      <c r="H954" s="18"/>
      <c r="I954" s="20" t="str">
        <f t="shared" si="32"/>
        <v>有機時蔬80g</v>
      </c>
      <c r="J954" s="21" t="str">
        <f>$I948&amp;"+"&amp;$I949&amp;"+"&amp;$I950&amp;"+"&amp;$I951&amp;"+"&amp;I952&amp;"+"&amp;I953&amp;"+"&amp;I954&amp;"+"&amp;$I955&amp;"+"&amp;$I956&amp;"+"&amp;$I957</f>
        <v>絞肉5g++++++有機時蔬80g+++</v>
      </c>
      <c r="K954" s="21" t="s">
        <v>116</v>
      </c>
      <c r="L954" s="18" t="str">
        <f>IF($H950="","",$H950)</f>
        <v/>
      </c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9.5" customHeight="1">
      <c r="A955" s="6"/>
      <c r="B955" s="5"/>
      <c r="C955" s="17"/>
      <c r="D955" s="28"/>
      <c r="E955" s="18"/>
      <c r="F955" s="19"/>
      <c r="G955" s="19" t="str">
        <f t="shared" si="33"/>
        <v/>
      </c>
      <c r="H955" s="18"/>
      <c r="I955" s="20" t="str">
        <f t="shared" si="32"/>
        <v/>
      </c>
      <c r="J955" s="21"/>
      <c r="K955" s="21"/>
      <c r="L955" s="18" t="str">
        <f>IF($H951="","",$H951)</f>
        <v/>
      </c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9.5" customHeight="1">
      <c r="A956" s="6"/>
      <c r="B956" s="5"/>
      <c r="C956" s="17"/>
      <c r="D956" s="18"/>
      <c r="E956" s="18"/>
      <c r="F956" s="19"/>
      <c r="G956" s="19" t="str">
        <f t="shared" si="33"/>
        <v/>
      </c>
      <c r="H956" s="18"/>
      <c r="I956" s="20" t="str">
        <f t="shared" si="32"/>
        <v/>
      </c>
      <c r="J956" s="21"/>
      <c r="K956" s="21"/>
      <c r="L956" s="18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9.5" customHeight="1">
      <c r="A957" s="6"/>
      <c r="B957" s="5"/>
      <c r="C957" s="17"/>
      <c r="D957" s="18"/>
      <c r="E957" s="24"/>
      <c r="F957" s="25"/>
      <c r="G957" s="19" t="str">
        <f t="shared" si="33"/>
        <v/>
      </c>
      <c r="H957" s="18"/>
      <c r="I957" s="20" t="str">
        <f t="shared" si="32"/>
        <v/>
      </c>
      <c r="J957" s="21"/>
      <c r="K957" s="21"/>
      <c r="L957" s="18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9.5" customHeight="1">
      <c r="A958" s="6"/>
      <c r="B958" s="5"/>
      <c r="C958" s="17"/>
      <c r="D958" s="18"/>
      <c r="E958" s="46"/>
      <c r="F958" s="19"/>
      <c r="G958" s="19" t="str">
        <f t="shared" si="33"/>
        <v/>
      </c>
      <c r="H958" s="18"/>
      <c r="I958" s="20" t="str">
        <f t="shared" si="32"/>
        <v/>
      </c>
      <c r="J958" s="21"/>
      <c r="K958" s="21"/>
      <c r="L958" s="18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9.5" customHeight="1">
      <c r="A959" s="6"/>
      <c r="B959" s="5"/>
      <c r="C959" s="17"/>
      <c r="D959" s="18"/>
      <c r="E959" s="46"/>
      <c r="F959" s="19"/>
      <c r="G959" s="19" t="str">
        <f t="shared" si="33"/>
        <v/>
      </c>
      <c r="H959" s="24"/>
      <c r="I959" s="20" t="str">
        <f t="shared" si="32"/>
        <v/>
      </c>
      <c r="J959" s="21"/>
      <c r="K959" s="21"/>
      <c r="L959" s="18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9.5" customHeight="1">
      <c r="A960" s="6"/>
      <c r="B960" s="5"/>
      <c r="C960" s="17"/>
      <c r="D960" s="18"/>
      <c r="E960" s="46"/>
      <c r="F960" s="19"/>
      <c r="G960" s="19" t="str">
        <f t="shared" si="33"/>
        <v/>
      </c>
      <c r="H960" s="18"/>
      <c r="I960" s="20" t="str">
        <f t="shared" si="32"/>
        <v/>
      </c>
      <c r="J960" s="21"/>
      <c r="K960" s="21"/>
      <c r="L960" s="18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9.5" customHeight="1">
      <c r="A961" s="6"/>
      <c r="B961" s="5"/>
      <c r="C961" s="17"/>
      <c r="D961" s="18"/>
      <c r="E961" s="46"/>
      <c r="F961" s="19"/>
      <c r="G961" s="19" t="str">
        <f t="shared" si="33"/>
        <v/>
      </c>
      <c r="H961" s="18"/>
      <c r="I961" s="20" t="str">
        <f t="shared" si="32"/>
        <v/>
      </c>
      <c r="J961" s="21"/>
      <c r="K961" s="21"/>
      <c r="L961" s="18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9.5" customHeight="1">
      <c r="A962" s="6"/>
      <c r="B962" s="5"/>
      <c r="C962" s="17"/>
      <c r="D962" s="18"/>
      <c r="E962" s="46"/>
      <c r="F962" s="19"/>
      <c r="G962" s="19" t="str">
        <f t="shared" si="33"/>
        <v/>
      </c>
      <c r="H962" s="18"/>
      <c r="I962" s="20" t="str">
        <f t="shared" si="32"/>
        <v/>
      </c>
      <c r="J962" s="21"/>
      <c r="K962" s="21"/>
      <c r="L962" s="18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9.5" customHeight="1">
      <c r="A963" s="6"/>
      <c r="B963" s="5"/>
      <c r="C963" s="23"/>
      <c r="D963" s="24"/>
      <c r="E963" s="18"/>
      <c r="F963" s="19"/>
      <c r="G963" s="19" t="str">
        <f t="shared" ref="G963:G1026" si="34">IF($F963="","","g")</f>
        <v/>
      </c>
      <c r="H963" s="18"/>
      <c r="I963" s="20" t="str">
        <f t="shared" si="32"/>
        <v/>
      </c>
      <c r="J963" s="21"/>
      <c r="K963" s="21"/>
      <c r="L963" s="18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9.5" customHeight="1">
      <c r="A964" s="6" t="s">
        <v>84</v>
      </c>
      <c r="B964" s="5">
        <f>SUM(F958:F967)</f>
        <v>530</v>
      </c>
      <c r="C964" s="17"/>
      <c r="D964" s="18" t="str">
        <f>IF(菜單→請菜名都修改這個!$G$21="","",菜單→請菜名都修改這個!$G$21)</f>
        <v>枸杞針菇湯</v>
      </c>
      <c r="E964" s="238" t="s">
        <v>316</v>
      </c>
      <c r="F964" s="239">
        <v>450</v>
      </c>
      <c r="G964" s="19" t="str">
        <f t="shared" si="34"/>
        <v>g</v>
      </c>
      <c r="H964" s="18"/>
      <c r="I964" s="20" t="str">
        <f t="shared" si="32"/>
        <v>金針菇B原料450g</v>
      </c>
      <c r="J964" s="21" t="str">
        <f>$I958&amp;"+"&amp;$I959&amp;"+"&amp;$I960&amp;"+"&amp;$I961&amp;"+"&amp;I962&amp;"+"&amp;I963&amp;"+"&amp;I964&amp;"+"&amp;$I965&amp;"+"&amp;$I966&amp;"+"&amp;$I967</f>
        <v>++++++金針菇B原料450g+龍骨丁80g+枸杞+</v>
      </c>
      <c r="K964" s="21" t="s">
        <v>153</v>
      </c>
      <c r="L964" s="18" t="str">
        <f>IF($H960="","",$H960)</f>
        <v/>
      </c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9.5" customHeight="1">
      <c r="A965" s="6"/>
      <c r="B965" s="5"/>
      <c r="C965" s="17"/>
      <c r="D965" s="28"/>
      <c r="E965" s="238" t="s">
        <v>285</v>
      </c>
      <c r="F965" s="239">
        <v>80</v>
      </c>
      <c r="G965" s="240" t="str">
        <f t="shared" si="34"/>
        <v>g</v>
      </c>
      <c r="H965" s="92"/>
      <c r="I965" s="20" t="str">
        <f t="shared" si="32"/>
        <v>龍骨丁80g</v>
      </c>
      <c r="J965" s="21"/>
      <c r="K965" s="21"/>
      <c r="L965" s="18" t="str">
        <f>IF($H961="","",$H961)</f>
        <v/>
      </c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9.5" customHeight="1">
      <c r="A966" s="6"/>
      <c r="B966" s="5"/>
      <c r="C966" s="17"/>
      <c r="D966" s="18"/>
      <c r="E966" s="238" t="s">
        <v>362</v>
      </c>
      <c r="F966" s="239"/>
      <c r="G966" s="240" t="str">
        <f t="shared" si="34"/>
        <v/>
      </c>
      <c r="H966" s="241"/>
      <c r="I966" s="20" t="str">
        <f t="shared" si="32"/>
        <v>枸杞</v>
      </c>
      <c r="J966" s="21"/>
      <c r="K966" s="21"/>
      <c r="L966" s="18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9.5" customHeight="1">
      <c r="A967" s="6"/>
      <c r="B967" s="5"/>
      <c r="C967" s="17"/>
      <c r="D967" s="91"/>
      <c r="E967" s="121"/>
      <c r="F967" s="25"/>
      <c r="G967" s="240" t="str">
        <f t="shared" si="34"/>
        <v/>
      </c>
      <c r="H967" s="242"/>
      <c r="I967" s="100" t="str">
        <f t="shared" si="32"/>
        <v/>
      </c>
      <c r="J967" s="21"/>
      <c r="K967" s="21"/>
      <c r="L967" s="18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9.5" customHeight="1">
      <c r="A968" s="6"/>
      <c r="B968" s="5"/>
      <c r="C968" s="17"/>
      <c r="D968" s="91"/>
      <c r="E968" s="95"/>
      <c r="F968" s="96"/>
      <c r="G968" s="240" t="str">
        <f t="shared" si="34"/>
        <v/>
      </c>
      <c r="H968" s="242"/>
      <c r="I968" s="100" t="str">
        <f t="shared" si="32"/>
        <v/>
      </c>
      <c r="J968" s="21"/>
      <c r="K968" s="21"/>
      <c r="L968" s="18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9.5" customHeight="1">
      <c r="A969" s="6"/>
      <c r="B969" s="5"/>
      <c r="C969" s="17"/>
      <c r="D969" s="91"/>
      <c r="E969" s="101"/>
      <c r="F969" s="96"/>
      <c r="G969" s="240" t="str">
        <f t="shared" si="34"/>
        <v/>
      </c>
      <c r="H969" s="242"/>
      <c r="I969" s="100" t="str">
        <f t="shared" si="32"/>
        <v/>
      </c>
      <c r="J969" s="21"/>
      <c r="K969" s="21"/>
      <c r="L969" s="18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9.5" customHeight="1">
      <c r="A970" s="6"/>
      <c r="B970" s="5"/>
      <c r="C970" s="17"/>
      <c r="D970" s="91"/>
      <c r="E970" s="103"/>
      <c r="F970" s="96"/>
      <c r="G970" s="240" t="str">
        <f t="shared" si="34"/>
        <v/>
      </c>
      <c r="H970" s="242"/>
      <c r="I970" s="100" t="str">
        <f t="shared" si="32"/>
        <v/>
      </c>
      <c r="J970" s="21"/>
      <c r="K970" s="21"/>
      <c r="L970" s="18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9.5" customHeight="1">
      <c r="A971" s="6"/>
      <c r="B971" s="5"/>
      <c r="C971" s="17"/>
      <c r="D971" s="18"/>
      <c r="E971" s="48"/>
      <c r="F971" s="42"/>
      <c r="G971" s="240" t="str">
        <f t="shared" si="34"/>
        <v/>
      </c>
      <c r="H971" s="243"/>
      <c r="I971" s="20" t="str">
        <f t="shared" si="32"/>
        <v/>
      </c>
      <c r="J971" s="21"/>
      <c r="K971" s="21"/>
      <c r="L971" s="18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9.5" customHeight="1">
      <c r="A972" s="6"/>
      <c r="B972" s="5"/>
      <c r="C972" s="17"/>
      <c r="D972" s="18"/>
      <c r="E972" s="47"/>
      <c r="F972" s="19"/>
      <c r="G972" s="19" t="str">
        <f t="shared" si="34"/>
        <v/>
      </c>
      <c r="H972" s="18"/>
      <c r="I972" s="20" t="str">
        <f t="shared" ref="I972:I1035" si="35">$E972&amp;$F972&amp;$G972</f>
        <v/>
      </c>
      <c r="J972" s="21"/>
      <c r="K972" s="21"/>
      <c r="L972" s="18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9.5" customHeight="1" thickBot="1">
      <c r="A973" s="6"/>
      <c r="B973" s="5"/>
      <c r="C973" s="31"/>
      <c r="D973" s="32"/>
      <c r="E973" s="47"/>
      <c r="F973" s="19"/>
      <c r="G973" s="19" t="str">
        <f t="shared" si="34"/>
        <v/>
      </c>
      <c r="H973" s="18"/>
      <c r="I973" s="20" t="str">
        <f t="shared" si="35"/>
        <v/>
      </c>
      <c r="J973" s="21"/>
      <c r="K973" s="21"/>
      <c r="L973" s="18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9.5" customHeight="1">
      <c r="A974" s="6" t="s">
        <v>18</v>
      </c>
      <c r="B974" s="5"/>
      <c r="C974" s="38" t="str">
        <f>IF($D974="","",$C$924)</f>
        <v/>
      </c>
      <c r="D974" s="35" t="str">
        <f>IF(菜單→請菜名都修改這個!$H$21="","",菜單→請菜名都修改這個!$H$21)</f>
        <v/>
      </c>
      <c r="E974" s="47"/>
      <c r="F974" s="19"/>
      <c r="G974" s="19" t="str">
        <f t="shared" si="34"/>
        <v/>
      </c>
      <c r="H974" s="18"/>
      <c r="I974" s="20" t="str">
        <f t="shared" si="35"/>
        <v/>
      </c>
      <c r="J974" s="21" t="str">
        <f>$I968</f>
        <v/>
      </c>
      <c r="K974" s="21" t="s">
        <v>85</v>
      </c>
      <c r="L974" s="18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9.5" customHeight="1">
      <c r="A975" s="6" t="s">
        <v>3</v>
      </c>
      <c r="B975" s="5">
        <f>SUM(F972:F983)</f>
        <v>80</v>
      </c>
      <c r="C975" s="17">
        <f>IF($D975="","",菜單→請菜名都修改這個!$A$22)</f>
        <v>45288</v>
      </c>
      <c r="D975" s="18" t="str">
        <f>IF(菜單→請菜名都修改這個!$C$22="","",菜單→請菜名都修改這個!$C$22)</f>
        <v>麥片飯</v>
      </c>
      <c r="E975" s="238" t="s">
        <v>267</v>
      </c>
      <c r="F975" s="239">
        <v>65</v>
      </c>
      <c r="G975" s="19" t="str">
        <f t="shared" si="34"/>
        <v>g</v>
      </c>
      <c r="H975" s="18"/>
      <c r="I975" s="20" t="str">
        <f t="shared" si="35"/>
        <v>白米65g</v>
      </c>
      <c r="J975" s="21" t="str">
        <f>$I967&amp;"+"&amp;$I970&amp;"+"&amp;$I971&amp;"+"&amp;$I972&amp;"+"&amp;I973&amp;"+"&amp;I974&amp;"+"&amp;I975&amp;"+"&amp;$I976&amp;"+"&amp;$I977&amp;"+"&amp;$I978</f>
        <v>++++++白米65g+糙米10g+麥片5g+</v>
      </c>
      <c r="K975" s="21" t="s">
        <v>154</v>
      </c>
      <c r="L975" s="18" t="str">
        <f>IF($H969="","",$H969)</f>
        <v/>
      </c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9.5" customHeight="1">
      <c r="A976" s="6"/>
      <c r="B976" s="5"/>
      <c r="C976" s="17"/>
      <c r="D976" s="18"/>
      <c r="E976" s="238" t="s">
        <v>268</v>
      </c>
      <c r="F976" s="239">
        <v>10</v>
      </c>
      <c r="G976" s="19" t="str">
        <f t="shared" si="34"/>
        <v>g</v>
      </c>
      <c r="H976" s="18"/>
      <c r="I976" s="20" t="str">
        <f t="shared" si="35"/>
        <v>糙米10g</v>
      </c>
      <c r="J976" s="21"/>
      <c r="K976" s="21"/>
      <c r="L976" s="18" t="str">
        <f>IF($H972="","",$H972)</f>
        <v/>
      </c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9.5" customHeight="1">
      <c r="A977" s="6"/>
      <c r="B977" s="5"/>
      <c r="C977" s="17"/>
      <c r="D977" s="18"/>
      <c r="E977" s="238" t="s">
        <v>333</v>
      </c>
      <c r="F977" s="239">
        <v>5</v>
      </c>
      <c r="G977" s="19" t="str">
        <f t="shared" si="34"/>
        <v>g</v>
      </c>
      <c r="H977" s="18"/>
      <c r="I977" s="20" t="str">
        <f t="shared" si="35"/>
        <v>麥片5g</v>
      </c>
      <c r="J977" s="21"/>
      <c r="K977" s="21"/>
      <c r="L977" s="18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9.5" customHeight="1">
      <c r="A978" s="6"/>
      <c r="B978" s="5"/>
      <c r="C978" s="17"/>
      <c r="D978" s="18"/>
      <c r="E978" s="46"/>
      <c r="F978" s="19"/>
      <c r="G978" s="19" t="str">
        <f t="shared" si="34"/>
        <v/>
      </c>
      <c r="H978" s="18"/>
      <c r="I978" s="20" t="str">
        <f t="shared" si="35"/>
        <v/>
      </c>
      <c r="J978" s="21"/>
      <c r="K978" s="21"/>
      <c r="L978" s="18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9.5" customHeight="1">
      <c r="A979" s="6"/>
      <c r="B979" s="5"/>
      <c r="C979" s="17"/>
      <c r="D979" s="18"/>
      <c r="E979" s="46"/>
      <c r="F979" s="19"/>
      <c r="G979" s="19" t="str">
        <f t="shared" si="34"/>
        <v/>
      </c>
      <c r="H979" s="18"/>
      <c r="I979" s="20" t="str">
        <f t="shared" si="35"/>
        <v/>
      </c>
      <c r="J979" s="21"/>
      <c r="K979" s="21"/>
      <c r="L979" s="18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9.5" customHeight="1">
      <c r="A980" s="6"/>
      <c r="B980" s="5"/>
      <c r="C980" s="17"/>
      <c r="D980" s="18"/>
      <c r="E980" s="46"/>
      <c r="F980" s="19"/>
      <c r="G980" s="19" t="str">
        <f t="shared" si="34"/>
        <v/>
      </c>
      <c r="H980" s="24"/>
      <c r="I980" s="20" t="str">
        <f t="shared" si="35"/>
        <v/>
      </c>
      <c r="J980" s="21"/>
      <c r="K980" s="21"/>
      <c r="L980" s="18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9.5" customHeight="1">
      <c r="A981" s="6"/>
      <c r="B981" s="5"/>
      <c r="C981" s="17"/>
      <c r="D981" s="18"/>
      <c r="E981" s="46"/>
      <c r="F981" s="19"/>
      <c r="G981" s="19" t="str">
        <f t="shared" si="34"/>
        <v/>
      </c>
      <c r="H981" s="18"/>
      <c r="I981" s="20" t="str">
        <f t="shared" si="35"/>
        <v/>
      </c>
      <c r="J981" s="21"/>
      <c r="K981" s="21"/>
      <c r="L981" s="18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6.5" customHeight="1">
      <c r="A982" s="6"/>
      <c r="B982" s="5"/>
      <c r="C982" s="17"/>
      <c r="D982" s="18"/>
      <c r="E982" s="40"/>
      <c r="F982" s="19"/>
      <c r="G982" s="19" t="str">
        <f t="shared" si="34"/>
        <v/>
      </c>
      <c r="H982" s="18"/>
      <c r="I982" s="20" t="str">
        <f t="shared" si="35"/>
        <v/>
      </c>
      <c r="J982" s="21"/>
      <c r="K982" s="21"/>
      <c r="L982" s="18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9.5" customHeight="1">
      <c r="A983" s="6"/>
      <c r="B983" s="5"/>
      <c r="C983" s="17"/>
      <c r="D983" s="18"/>
      <c r="E983" s="18"/>
      <c r="F983" s="19"/>
      <c r="G983" s="19" t="str">
        <f t="shared" si="34"/>
        <v/>
      </c>
      <c r="H983" s="18"/>
      <c r="I983" s="20" t="str">
        <f t="shared" si="35"/>
        <v/>
      </c>
      <c r="J983" s="21"/>
      <c r="K983" s="21"/>
      <c r="L983" s="18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9.5" customHeight="1">
      <c r="A984" s="6"/>
      <c r="B984" s="5"/>
      <c r="C984" s="23"/>
      <c r="D984" s="24"/>
      <c r="E984" s="18"/>
      <c r="F984" s="19"/>
      <c r="G984" s="19" t="str">
        <f t="shared" si="34"/>
        <v/>
      </c>
      <c r="H984" s="18"/>
      <c r="I984" s="20" t="str">
        <f t="shared" si="35"/>
        <v/>
      </c>
      <c r="J984" s="21"/>
      <c r="K984" s="21"/>
      <c r="L984" s="18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9.5" customHeight="1">
      <c r="A985" s="6" t="s">
        <v>4</v>
      </c>
      <c r="B985" s="5">
        <f>SUM(F985:F988)</f>
        <v>90</v>
      </c>
      <c r="C985" s="26">
        <f>C975</f>
        <v>45288</v>
      </c>
      <c r="D985" s="18" t="str">
        <f>IF(菜單→請菜名都修改這個!$D$22="","",菜單→請菜名都修改這個!$D$22)</f>
        <v>梅菜燉肉</v>
      </c>
      <c r="E985" s="269" t="s">
        <v>367</v>
      </c>
      <c r="F985" s="239">
        <v>60</v>
      </c>
      <c r="G985" s="19" t="str">
        <f t="shared" si="34"/>
        <v>g</v>
      </c>
      <c r="H985" s="18"/>
      <c r="I985" s="20" t="str">
        <f t="shared" si="35"/>
        <v>肉角60g</v>
      </c>
      <c r="J985" s="21" t="str">
        <f>$I979&amp;"+"&amp;$I980&amp;"+"&amp;$I981&amp;"+"&amp;$I982&amp;"+"&amp;I983&amp;"+"&amp;I984&amp;"+"&amp;I985&amp;"+"&amp;$I986&amp;"+"&amp;$I987&amp;"+"&amp;$I988</f>
        <v>++++++肉角60g+筍干25g+梅干菜5g+</v>
      </c>
      <c r="K985" s="21" t="s">
        <v>155</v>
      </c>
      <c r="L985" s="18" t="str">
        <f>IF($H981="","",$H981)</f>
        <v/>
      </c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9.5" customHeight="1">
      <c r="A986" s="6"/>
      <c r="B986" s="5"/>
      <c r="C986" s="17"/>
      <c r="D986" s="28"/>
      <c r="E986" s="268" t="s">
        <v>507</v>
      </c>
      <c r="F986" s="239">
        <v>25</v>
      </c>
      <c r="G986" s="19" t="str">
        <f t="shared" si="34"/>
        <v>g</v>
      </c>
      <c r="H986" s="18"/>
      <c r="I986" s="20" t="str">
        <f t="shared" si="35"/>
        <v>筍干25g</v>
      </c>
      <c r="J986" s="21"/>
      <c r="K986" s="21"/>
      <c r="L986" s="18" t="str">
        <f>IF($H982="","",$H982)</f>
        <v/>
      </c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9.5" customHeight="1">
      <c r="A987" s="6"/>
      <c r="B987" s="5"/>
      <c r="C987" s="18"/>
      <c r="D987" s="18"/>
      <c r="E987" s="268" t="s">
        <v>508</v>
      </c>
      <c r="F987" s="239">
        <v>5</v>
      </c>
      <c r="G987" s="19" t="str">
        <f t="shared" si="34"/>
        <v>g</v>
      </c>
      <c r="H987" s="18"/>
      <c r="I987" s="20" t="str">
        <f t="shared" si="35"/>
        <v>梅干菜5g</v>
      </c>
      <c r="J987" s="21"/>
      <c r="K987" s="21"/>
      <c r="L987" s="18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9.5" customHeight="1">
      <c r="A988" s="6"/>
      <c r="B988" s="5"/>
      <c r="C988" s="18"/>
      <c r="D988" s="18"/>
      <c r="E988" s="238"/>
      <c r="F988" s="239"/>
      <c r="G988" s="19" t="str">
        <f t="shared" si="34"/>
        <v/>
      </c>
      <c r="H988" s="18"/>
      <c r="I988" s="20" t="str">
        <f t="shared" si="35"/>
        <v/>
      </c>
      <c r="J988" s="21"/>
      <c r="K988" s="21"/>
      <c r="L988" s="18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9.5" customHeight="1">
      <c r="A989" s="6"/>
      <c r="B989" s="5"/>
      <c r="C989" s="18"/>
      <c r="D989" s="18"/>
      <c r="E989" s="238"/>
      <c r="F989" s="239"/>
      <c r="G989" s="19" t="str">
        <f t="shared" si="34"/>
        <v/>
      </c>
      <c r="H989" s="18"/>
      <c r="I989" s="20" t="str">
        <f t="shared" si="35"/>
        <v/>
      </c>
      <c r="J989" s="21"/>
      <c r="K989" s="21"/>
      <c r="L989" s="18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9.5" customHeight="1">
      <c r="A990" s="6"/>
      <c r="B990" s="5"/>
      <c r="C990" s="18"/>
      <c r="D990" s="18"/>
      <c r="E990" s="238"/>
      <c r="F990" s="239"/>
      <c r="G990" s="19" t="str">
        <f t="shared" si="34"/>
        <v/>
      </c>
      <c r="H990" s="24"/>
      <c r="I990" s="20" t="str">
        <f t="shared" si="35"/>
        <v/>
      </c>
      <c r="J990" s="21"/>
      <c r="K990" s="21"/>
      <c r="L990" s="18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9.5" customHeight="1">
      <c r="A991" s="6"/>
      <c r="B991" s="5"/>
      <c r="C991" s="17"/>
      <c r="D991" s="18"/>
      <c r="E991" s="238"/>
      <c r="F991" s="239"/>
      <c r="G991" s="19" t="str">
        <f t="shared" si="34"/>
        <v/>
      </c>
      <c r="H991" s="18"/>
      <c r="I991" s="20" t="str">
        <f t="shared" si="35"/>
        <v/>
      </c>
      <c r="J991" s="21"/>
      <c r="K991" s="21"/>
      <c r="L991" s="18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9.5" customHeight="1">
      <c r="A992" s="6"/>
      <c r="B992" s="5"/>
      <c r="C992" s="17"/>
      <c r="D992" s="18"/>
      <c r="E992" s="238"/>
      <c r="F992" s="239"/>
      <c r="G992" s="19" t="str">
        <f t="shared" si="34"/>
        <v/>
      </c>
      <c r="H992" s="18"/>
      <c r="I992" s="20" t="str">
        <f t="shared" si="35"/>
        <v/>
      </c>
      <c r="J992" s="21"/>
      <c r="K992" s="21"/>
      <c r="L992" s="18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9.5" customHeight="1">
      <c r="A993" s="6"/>
      <c r="B993" s="5"/>
      <c r="C993" s="17"/>
      <c r="D993" s="18"/>
      <c r="E993" s="46"/>
      <c r="F993" s="19"/>
      <c r="G993" s="19" t="str">
        <f t="shared" si="34"/>
        <v/>
      </c>
      <c r="H993" s="18"/>
      <c r="I993" s="20" t="str">
        <f t="shared" si="35"/>
        <v/>
      </c>
      <c r="J993" s="21"/>
      <c r="K993" s="21"/>
      <c r="L993" s="18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9.5" customHeight="1">
      <c r="A994" s="6"/>
      <c r="B994" s="5"/>
      <c r="C994" s="23"/>
      <c r="D994" s="24"/>
      <c r="E994" s="18"/>
      <c r="F994" s="19"/>
      <c r="G994" s="19" t="str">
        <f t="shared" si="34"/>
        <v/>
      </c>
      <c r="H994" s="18"/>
      <c r="I994" s="20" t="str">
        <f t="shared" si="35"/>
        <v/>
      </c>
      <c r="J994" s="21"/>
      <c r="K994" s="21"/>
      <c r="L994" s="18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9.5" customHeight="1">
      <c r="A995" s="6" t="s">
        <v>5</v>
      </c>
      <c r="B995" s="5">
        <f>SUM(F995:F1000)</f>
        <v>82</v>
      </c>
      <c r="C995" s="17"/>
      <c r="D995" s="18" t="str">
        <f>IF(菜單→請菜名都修改這個!$E$22="","",菜單→請菜名都修改這個!$E$22)</f>
        <v>彩色花椰</v>
      </c>
      <c r="E995" s="238" t="s">
        <v>329</v>
      </c>
      <c r="F995" s="239">
        <v>42</v>
      </c>
      <c r="G995" s="19" t="str">
        <f t="shared" si="34"/>
        <v>g</v>
      </c>
      <c r="H995" s="18"/>
      <c r="I995" s="20" t="str">
        <f t="shared" si="35"/>
        <v>冷凍青花菜42g</v>
      </c>
      <c r="J995" s="21" t="str">
        <f>$I989&amp;"+"&amp;$I990&amp;"+"&amp;$I991&amp;"+"&amp;$I992&amp;"+"&amp;I993&amp;"+"&amp;I994&amp;"+"&amp;I995&amp;"+"&amp;$I996&amp;"+"&amp;$I997&amp;"+"&amp;$I998</f>
        <v>++++++冷凍青花菜42g+冷凍白花菜35g+彩椒角5g+</v>
      </c>
      <c r="K995" s="21" t="s">
        <v>156</v>
      </c>
      <c r="L995" s="18" t="str">
        <f>IF($H991="","",$H991)</f>
        <v/>
      </c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9.5" customHeight="1">
      <c r="A996" s="6"/>
      <c r="B996" s="5"/>
      <c r="C996" s="17"/>
      <c r="D996" s="28"/>
      <c r="E996" s="238" t="s">
        <v>386</v>
      </c>
      <c r="F996" s="239">
        <v>35</v>
      </c>
      <c r="G996" s="19" t="str">
        <f t="shared" si="34"/>
        <v>g</v>
      </c>
      <c r="H996" s="18"/>
      <c r="I996" s="20" t="str">
        <f t="shared" si="35"/>
        <v>冷凍白花菜35g</v>
      </c>
      <c r="J996" s="21"/>
      <c r="K996" s="21"/>
      <c r="L996" s="18" t="str">
        <f>IF($H992="","",$H992)</f>
        <v/>
      </c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9.5" customHeight="1">
      <c r="A997" s="6"/>
      <c r="B997" s="5"/>
      <c r="C997" s="17"/>
      <c r="D997" s="18"/>
      <c r="E997" s="238" t="s">
        <v>339</v>
      </c>
      <c r="F997" s="239">
        <v>5</v>
      </c>
      <c r="G997" s="19" t="str">
        <f t="shared" si="34"/>
        <v>g</v>
      </c>
      <c r="H997" s="18"/>
      <c r="I997" s="20" t="str">
        <f t="shared" si="35"/>
        <v>彩椒角5g</v>
      </c>
      <c r="J997" s="21"/>
      <c r="K997" s="21"/>
      <c r="L997" s="18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9.5" customHeight="1">
      <c r="A998" s="6"/>
      <c r="B998" s="5"/>
      <c r="C998" s="17"/>
      <c r="D998" s="18"/>
      <c r="E998" s="238"/>
      <c r="F998" s="239"/>
      <c r="G998" s="19" t="str">
        <f t="shared" si="34"/>
        <v/>
      </c>
      <c r="H998" s="18"/>
      <c r="I998" s="20" t="str">
        <f t="shared" si="35"/>
        <v/>
      </c>
      <c r="J998" s="21"/>
      <c r="K998" s="21"/>
      <c r="L998" s="18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9.5" customHeight="1">
      <c r="A999" s="6"/>
      <c r="B999" s="5"/>
      <c r="C999" s="17"/>
      <c r="D999" s="18"/>
      <c r="E999" s="238"/>
      <c r="F999" s="239"/>
      <c r="G999" s="19" t="str">
        <f t="shared" si="34"/>
        <v/>
      </c>
      <c r="H999" s="18"/>
      <c r="I999" s="20" t="str">
        <f t="shared" si="35"/>
        <v/>
      </c>
      <c r="J999" s="21"/>
      <c r="K999" s="21"/>
      <c r="L999" s="18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9.5" customHeight="1">
      <c r="A1000" s="6"/>
      <c r="B1000" s="5"/>
      <c r="C1000" s="17"/>
      <c r="D1000" s="18"/>
      <c r="E1000" s="268"/>
      <c r="F1000" s="239"/>
      <c r="G1000" s="19" t="str">
        <f t="shared" si="34"/>
        <v/>
      </c>
      <c r="H1000" s="24"/>
      <c r="I1000" s="20" t="str">
        <f t="shared" si="35"/>
        <v/>
      </c>
      <c r="J1000" s="21"/>
      <c r="K1000" s="21"/>
      <c r="L1000" s="18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9.5" customHeight="1">
      <c r="A1001" s="6"/>
      <c r="B1001" s="5"/>
      <c r="C1001" s="17"/>
      <c r="D1001" s="18"/>
      <c r="E1001" s="18"/>
      <c r="F1001" s="19"/>
      <c r="G1001" s="19" t="str">
        <f t="shared" si="34"/>
        <v/>
      </c>
      <c r="H1001" s="18"/>
      <c r="I1001" s="20" t="str">
        <f t="shared" si="35"/>
        <v/>
      </c>
      <c r="J1001" s="21"/>
      <c r="K1001" s="21"/>
      <c r="L1001" s="18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9.5" customHeight="1">
      <c r="A1002" s="6"/>
      <c r="B1002" s="5"/>
      <c r="C1002" s="17"/>
      <c r="D1002" s="18"/>
      <c r="E1002" s="18"/>
      <c r="F1002" s="19"/>
      <c r="G1002" s="19" t="str">
        <f t="shared" si="34"/>
        <v/>
      </c>
      <c r="H1002" s="18"/>
      <c r="I1002" s="20" t="str">
        <f t="shared" si="35"/>
        <v/>
      </c>
      <c r="J1002" s="21"/>
      <c r="K1002" s="21"/>
      <c r="L1002" s="18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9.5" customHeight="1">
      <c r="A1003" s="6"/>
      <c r="B1003" s="5"/>
      <c r="C1003" s="17"/>
      <c r="D1003" s="18"/>
      <c r="E1003" s="18"/>
      <c r="F1003" s="19"/>
      <c r="G1003" s="19" t="str">
        <f t="shared" si="34"/>
        <v/>
      </c>
      <c r="H1003" s="18"/>
      <c r="I1003" s="20" t="str">
        <f t="shared" si="35"/>
        <v/>
      </c>
      <c r="J1003" s="21"/>
      <c r="K1003" s="21"/>
      <c r="L1003" s="18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9.5" customHeight="1">
      <c r="A1004" s="6"/>
      <c r="B1004" s="5"/>
      <c r="C1004" s="23"/>
      <c r="D1004" s="24"/>
      <c r="E1004" s="18"/>
      <c r="F1004" s="19"/>
      <c r="G1004" s="19" t="str">
        <f t="shared" si="34"/>
        <v/>
      </c>
      <c r="H1004" s="18"/>
      <c r="I1004" s="20" t="str">
        <f t="shared" si="35"/>
        <v/>
      </c>
      <c r="J1004" s="21"/>
      <c r="K1004" s="21"/>
      <c r="L1004" s="18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9.5" customHeight="1">
      <c r="A1005" s="6" t="s">
        <v>6</v>
      </c>
      <c r="B1005" s="5">
        <f>SUM(F999:F1008)</f>
        <v>80</v>
      </c>
      <c r="C1005" s="17"/>
      <c r="D1005" s="18" t="str">
        <f>IF(菜單→請菜名都修改這個!$F$22="","",菜單→請菜名都修改這個!$F$22)</f>
        <v>有機A菜</v>
      </c>
      <c r="E1005" s="18" t="s">
        <v>17</v>
      </c>
      <c r="F1005" s="19">
        <v>80</v>
      </c>
      <c r="G1005" s="19" t="str">
        <f t="shared" si="34"/>
        <v>g</v>
      </c>
      <c r="H1005" s="18"/>
      <c r="I1005" s="20" t="str">
        <f t="shared" si="35"/>
        <v>時蔬80g</v>
      </c>
      <c r="J1005" s="21" t="str">
        <f>$I999&amp;"+"&amp;$I1000&amp;"+"&amp;$I1001&amp;"+"&amp;$I1002&amp;"+"&amp;I1003&amp;"+"&amp;I1004&amp;"+"&amp;I1005&amp;"+"&amp;$I1006&amp;"+"&amp;$I1007&amp;"+"&amp;$I1008</f>
        <v>++++++時蔬80g+++</v>
      </c>
      <c r="K1005" s="21" t="s">
        <v>91</v>
      </c>
      <c r="L1005" s="18" t="str">
        <f>IF($H1001="","",$H1001)</f>
        <v/>
      </c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9.5" customHeight="1">
      <c r="A1006" s="6"/>
      <c r="B1006" s="5"/>
      <c r="C1006" s="17"/>
      <c r="D1006" s="28"/>
      <c r="E1006" s="18"/>
      <c r="F1006" s="19"/>
      <c r="G1006" s="19" t="str">
        <f t="shared" si="34"/>
        <v/>
      </c>
      <c r="H1006" s="18"/>
      <c r="I1006" s="20" t="str">
        <f t="shared" si="35"/>
        <v/>
      </c>
      <c r="J1006" s="21"/>
      <c r="K1006" s="21"/>
      <c r="L1006" s="18" t="str">
        <f>IF($H1002="","",$H1002)</f>
        <v/>
      </c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9.5" customHeight="1">
      <c r="A1007" s="6"/>
      <c r="B1007" s="5"/>
      <c r="C1007" s="17"/>
      <c r="D1007" s="18"/>
      <c r="E1007" s="18"/>
      <c r="F1007" s="19"/>
      <c r="G1007" s="19" t="str">
        <f t="shared" si="34"/>
        <v/>
      </c>
      <c r="H1007" s="18"/>
      <c r="I1007" s="20" t="str">
        <f t="shared" si="35"/>
        <v/>
      </c>
      <c r="J1007" s="21"/>
      <c r="K1007" s="21"/>
      <c r="L1007" s="18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19.5" customHeight="1">
      <c r="A1008" s="6"/>
      <c r="B1008" s="5"/>
      <c r="C1008" s="17"/>
      <c r="D1008" s="18"/>
      <c r="E1008" s="18"/>
      <c r="F1008" s="19"/>
      <c r="G1008" s="19" t="str">
        <f t="shared" si="34"/>
        <v/>
      </c>
      <c r="H1008" s="18"/>
      <c r="I1008" s="20" t="str">
        <f t="shared" si="35"/>
        <v/>
      </c>
      <c r="J1008" s="21"/>
      <c r="K1008" s="21"/>
      <c r="L1008" s="18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19.5" customHeight="1">
      <c r="A1009" s="6"/>
      <c r="B1009" s="5"/>
      <c r="C1009" s="17"/>
      <c r="D1009" s="18"/>
      <c r="E1009" s="46"/>
      <c r="F1009" s="19"/>
      <c r="G1009" s="19" t="str">
        <f t="shared" si="34"/>
        <v/>
      </c>
      <c r="H1009" s="18"/>
      <c r="I1009" s="20" t="str">
        <f t="shared" si="35"/>
        <v/>
      </c>
      <c r="J1009" s="21"/>
      <c r="K1009" s="21"/>
      <c r="L1009" s="18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19.5" customHeight="1">
      <c r="A1010" s="6"/>
      <c r="B1010" s="5"/>
      <c r="C1010" s="17"/>
      <c r="D1010" s="18"/>
      <c r="E1010" s="46"/>
      <c r="F1010" s="19"/>
      <c r="G1010" s="19" t="str">
        <f t="shared" si="34"/>
        <v/>
      </c>
      <c r="H1010" s="24"/>
      <c r="I1010" s="20" t="str">
        <f t="shared" si="35"/>
        <v/>
      </c>
      <c r="J1010" s="21"/>
      <c r="K1010" s="21"/>
      <c r="L1010" s="18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19.5" customHeight="1">
      <c r="A1011" s="6"/>
      <c r="B1011" s="5"/>
      <c r="C1011" s="17"/>
      <c r="D1011" s="18"/>
      <c r="E1011" s="46"/>
      <c r="F1011" s="19"/>
      <c r="G1011" s="19" t="str">
        <f t="shared" si="34"/>
        <v/>
      </c>
      <c r="H1011" s="18"/>
      <c r="I1011" s="20" t="str">
        <f t="shared" si="35"/>
        <v/>
      </c>
      <c r="J1011" s="21"/>
      <c r="K1011" s="21"/>
      <c r="L1011" s="18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19.5" customHeight="1">
      <c r="A1012" s="6"/>
      <c r="B1012" s="5"/>
      <c r="C1012" s="17"/>
      <c r="D1012" s="18"/>
      <c r="E1012" s="46"/>
      <c r="F1012" s="19"/>
      <c r="G1012" s="19" t="str">
        <f t="shared" si="34"/>
        <v/>
      </c>
      <c r="H1012" s="18"/>
      <c r="I1012" s="20" t="str">
        <f t="shared" si="35"/>
        <v/>
      </c>
      <c r="J1012" s="21"/>
      <c r="K1012" s="21"/>
      <c r="L1012" s="18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1:25" ht="19.5" customHeight="1">
      <c r="A1013" s="6"/>
      <c r="B1013" s="5"/>
      <c r="C1013" s="17"/>
      <c r="D1013" s="18"/>
      <c r="E1013" s="28"/>
      <c r="F1013" s="42"/>
      <c r="G1013" s="19" t="str">
        <f t="shared" si="34"/>
        <v/>
      </c>
      <c r="H1013" s="18"/>
      <c r="I1013" s="20" t="str">
        <f t="shared" si="35"/>
        <v/>
      </c>
      <c r="J1013" s="21"/>
      <c r="K1013" s="21"/>
      <c r="L1013" s="18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1:25" ht="19.5" customHeight="1">
      <c r="A1014" s="6"/>
      <c r="B1014" s="5"/>
      <c r="C1014" s="23"/>
      <c r="D1014" s="24"/>
      <c r="E1014" s="43"/>
      <c r="F1014" s="29"/>
      <c r="G1014" s="19" t="str">
        <f t="shared" si="34"/>
        <v/>
      </c>
      <c r="H1014" s="18"/>
      <c r="I1014" s="20" t="str">
        <f t="shared" si="35"/>
        <v/>
      </c>
      <c r="J1014" s="21"/>
      <c r="K1014" s="21"/>
      <c r="L1014" s="18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pans="1:25" ht="19.5" customHeight="1">
      <c r="A1015" s="6" t="s">
        <v>84</v>
      </c>
      <c r="B1015" s="5">
        <f>SUM(F1009:F1018)</f>
        <v>200</v>
      </c>
      <c r="C1015" s="17"/>
      <c r="D1015" s="24" t="str">
        <f>IF(菜單→請菜名都修改這個!$G$22="","",菜單→請菜名都修改這個!$G$22)</f>
        <v>黑糖地瓜甜湯</v>
      </c>
      <c r="E1015" s="238" t="s">
        <v>394</v>
      </c>
      <c r="F1015" s="239">
        <v>200</v>
      </c>
      <c r="G1015" s="19" t="str">
        <f t="shared" si="34"/>
        <v>g</v>
      </c>
      <c r="H1015" s="24"/>
      <c r="I1015" s="20" t="str">
        <f t="shared" si="35"/>
        <v>地瓜小丁200g</v>
      </c>
      <c r="J1015" s="21" t="str">
        <f>$I1009&amp;"+"&amp;$I1010&amp;"+"&amp;$I1011&amp;"+"&amp;$I1012&amp;"+"&amp;I1013&amp;"+"&amp;I1014&amp;"+"&amp;I1015&amp;"+"&amp;$I1016&amp;"+"&amp;$I1017&amp;"+"&amp;$I1018</f>
        <v>++++++地瓜小丁200g+黑糖++</v>
      </c>
      <c r="K1015" s="21" t="s">
        <v>157</v>
      </c>
      <c r="L1015" s="18" t="str">
        <f>IF($H1011="","",$H1011)</f>
        <v/>
      </c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pans="1:25" ht="19.5" customHeight="1">
      <c r="A1016" s="6"/>
      <c r="B1016" s="5"/>
      <c r="C1016" s="112"/>
      <c r="D1016" s="95"/>
      <c r="E1016" s="238" t="s">
        <v>395</v>
      </c>
      <c r="F1016" s="239"/>
      <c r="G1016" s="19" t="str">
        <f t="shared" si="34"/>
        <v/>
      </c>
      <c r="H1016" s="95"/>
      <c r="I1016" s="100" t="str">
        <f t="shared" si="35"/>
        <v>黑糖</v>
      </c>
      <c r="J1016" s="21"/>
      <c r="K1016" s="21"/>
      <c r="L1016" s="18" t="str">
        <f>IF($H1012="","",$H1012)</f>
        <v/>
      </c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pans="1:25" ht="19.5" customHeight="1">
      <c r="A1017" s="6"/>
      <c r="B1017" s="5"/>
      <c r="C1017" s="112"/>
      <c r="D1017" s="95"/>
      <c r="E1017" s="101"/>
      <c r="F1017" s="96"/>
      <c r="G1017" s="19" t="str">
        <f t="shared" si="34"/>
        <v/>
      </c>
      <c r="H1017" s="95"/>
      <c r="I1017" s="100" t="str">
        <f t="shared" si="35"/>
        <v/>
      </c>
      <c r="J1017" s="21"/>
      <c r="K1017" s="21"/>
      <c r="L1017" s="18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pans="1:25" ht="19.5" customHeight="1">
      <c r="A1018" s="6"/>
      <c r="B1018" s="5"/>
      <c r="C1018" s="112"/>
      <c r="D1018" s="95"/>
      <c r="E1018" s="101"/>
      <c r="F1018" s="96"/>
      <c r="G1018" s="19" t="str">
        <f t="shared" si="34"/>
        <v/>
      </c>
      <c r="H1018" s="95"/>
      <c r="I1018" s="100" t="str">
        <f t="shared" si="35"/>
        <v/>
      </c>
      <c r="J1018" s="21"/>
      <c r="K1018" s="21"/>
      <c r="L1018" s="18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pans="1:25" ht="19.5" customHeight="1">
      <c r="A1019" s="6"/>
      <c r="B1019" s="5"/>
      <c r="C1019" s="112"/>
      <c r="D1019" s="95"/>
      <c r="E1019" s="95"/>
      <c r="F1019" s="96"/>
      <c r="G1019" s="19" t="str">
        <f t="shared" si="34"/>
        <v/>
      </c>
      <c r="H1019" s="95"/>
      <c r="I1019" s="100" t="str">
        <f t="shared" si="35"/>
        <v/>
      </c>
      <c r="J1019" s="21"/>
      <c r="K1019" s="21"/>
      <c r="L1019" s="18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pans="1:25" ht="19.5" customHeight="1">
      <c r="A1020" s="6"/>
      <c r="B1020" s="5"/>
      <c r="C1020" s="112"/>
      <c r="D1020" s="95"/>
      <c r="E1020" s="101"/>
      <c r="F1020" s="96"/>
      <c r="G1020" s="19" t="str">
        <f t="shared" si="34"/>
        <v/>
      </c>
      <c r="H1020" s="95"/>
      <c r="I1020" s="100" t="str">
        <f t="shared" si="35"/>
        <v/>
      </c>
      <c r="J1020" s="21"/>
      <c r="K1020" s="21"/>
      <c r="L1020" s="18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  <row r="1021" spans="1:25" ht="19.5" customHeight="1">
      <c r="A1021" s="6"/>
      <c r="B1021" s="5"/>
      <c r="C1021" s="112"/>
      <c r="D1021" s="95"/>
      <c r="E1021" s="101"/>
      <c r="F1021" s="96"/>
      <c r="G1021" s="19" t="str">
        <f t="shared" si="34"/>
        <v/>
      </c>
      <c r="H1021" s="95"/>
      <c r="I1021" s="100" t="str">
        <f t="shared" si="35"/>
        <v/>
      </c>
      <c r="J1021" s="21"/>
      <c r="K1021" s="21"/>
      <c r="L1021" s="18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</row>
    <row r="1022" spans="1:25" ht="19.5" customHeight="1">
      <c r="A1022" s="6"/>
      <c r="B1022" s="5"/>
      <c r="C1022" s="112"/>
      <c r="D1022" s="95"/>
      <c r="E1022" s="101"/>
      <c r="F1022" s="96"/>
      <c r="G1022" s="19" t="str">
        <f t="shared" si="34"/>
        <v/>
      </c>
      <c r="H1022" s="95"/>
      <c r="I1022" s="100" t="str">
        <f t="shared" si="35"/>
        <v/>
      </c>
      <c r="J1022" s="21"/>
      <c r="K1022" s="21"/>
      <c r="L1022" s="18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</row>
    <row r="1023" spans="1:25" ht="19.5" customHeight="1">
      <c r="A1023" s="6"/>
      <c r="B1023" s="5"/>
      <c r="C1023" s="17"/>
      <c r="D1023" s="28"/>
      <c r="E1023" s="28"/>
      <c r="F1023" s="42"/>
      <c r="G1023" s="19" t="str">
        <f t="shared" si="34"/>
        <v/>
      </c>
      <c r="H1023" s="28"/>
      <c r="I1023" s="20" t="str">
        <f t="shared" si="35"/>
        <v/>
      </c>
      <c r="J1023" s="21"/>
      <c r="K1023" s="21"/>
      <c r="L1023" s="18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</row>
    <row r="1024" spans="1:25" ht="19.5" customHeight="1" thickBot="1">
      <c r="A1024" s="6"/>
      <c r="B1024" s="5"/>
      <c r="C1024" s="31"/>
      <c r="D1024" s="32"/>
      <c r="E1024" s="18"/>
      <c r="F1024" s="19"/>
      <c r="G1024" s="19" t="str">
        <f t="shared" si="34"/>
        <v/>
      </c>
      <c r="H1024" s="18"/>
      <c r="I1024" s="20" t="str">
        <f t="shared" si="35"/>
        <v/>
      </c>
      <c r="J1024" s="21"/>
      <c r="K1024" s="21"/>
      <c r="L1024" s="18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</row>
    <row r="1025" spans="1:25" ht="19.5" customHeight="1">
      <c r="A1025" s="6" t="s">
        <v>18</v>
      </c>
      <c r="B1025" s="5"/>
      <c r="C1025" s="38">
        <f>IF($D1025="","",$C$1026)</f>
        <v>45289</v>
      </c>
      <c r="D1025" s="35" t="str">
        <f>IF(菜單→請菜名都修改這個!$H$22="","",菜單→請菜名都修改這個!$H$22)</f>
        <v>保久乳</v>
      </c>
      <c r="E1025" s="18"/>
      <c r="F1025" s="19"/>
      <c r="G1025" s="19" t="str">
        <f t="shared" si="34"/>
        <v/>
      </c>
      <c r="H1025" s="18"/>
      <c r="I1025" s="20" t="str">
        <f t="shared" si="35"/>
        <v/>
      </c>
      <c r="J1025" s="21" t="str">
        <f>$I1019</f>
        <v/>
      </c>
      <c r="K1025" s="21" t="s">
        <v>85</v>
      </c>
      <c r="L1025" s="18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</row>
    <row r="1026" spans="1:25" ht="19.5" customHeight="1">
      <c r="A1026" s="6" t="s">
        <v>3</v>
      </c>
      <c r="B1026" s="5">
        <f>SUM(F1020:F1029)</f>
        <v>80</v>
      </c>
      <c r="C1026" s="17">
        <f>IF($D1026="","",菜單→請菜名都修改這個!$A$23)</f>
        <v>45289</v>
      </c>
      <c r="D1026" s="18" t="str">
        <f>IF(菜單→請菜名都修改這個!$C$23="","",菜單→請菜名都修改這個!$C$23)</f>
        <v>紫米飯</v>
      </c>
      <c r="E1026" s="238" t="s">
        <v>267</v>
      </c>
      <c r="F1026" s="239">
        <v>65</v>
      </c>
      <c r="G1026" s="19" t="str">
        <f t="shared" si="34"/>
        <v>g</v>
      </c>
      <c r="H1026" s="18"/>
      <c r="I1026" s="20" t="str">
        <f t="shared" si="35"/>
        <v>白米65g</v>
      </c>
      <c r="J1026" s="21" t="str">
        <f>$I1020&amp;"+"&amp;$I1021&amp;"+"&amp;$I1022&amp;"+"&amp;$I1023&amp;"+"&amp;I1024&amp;"+"&amp;I1025&amp;"+"&amp;I1026&amp;"+"&amp;$I1027&amp;"+"&amp;$I1028&amp;"+"&amp;$I1029</f>
        <v>++++++白米65g+糙米10g+紫米5g+</v>
      </c>
      <c r="K1026" s="21" t="s">
        <v>88</v>
      </c>
      <c r="L1026" s="18" t="str">
        <f>IF($H1022="","",$H1022)</f>
        <v/>
      </c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</row>
    <row r="1027" spans="1:25" ht="19.5" customHeight="1">
      <c r="A1027" s="6"/>
      <c r="B1027" s="5"/>
      <c r="C1027" s="17"/>
      <c r="D1027" s="18"/>
      <c r="E1027" s="238" t="s">
        <v>268</v>
      </c>
      <c r="F1027" s="239">
        <v>10</v>
      </c>
      <c r="G1027" s="19" t="str">
        <f t="shared" ref="G1027:G1090" si="36">IF($F1027="","","g")</f>
        <v>g</v>
      </c>
      <c r="H1027" s="18"/>
      <c r="I1027" s="20" t="str">
        <f t="shared" si="35"/>
        <v>糙米10g</v>
      </c>
      <c r="J1027" s="21"/>
      <c r="K1027" s="21"/>
      <c r="L1027" s="18" t="str">
        <f>IF($H1023="","",$H1023)</f>
        <v/>
      </c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</row>
    <row r="1028" spans="1:25" ht="19.5" customHeight="1">
      <c r="A1028" s="6"/>
      <c r="B1028" s="5"/>
      <c r="C1028" s="17"/>
      <c r="D1028" s="18"/>
      <c r="E1028" s="238" t="s">
        <v>308</v>
      </c>
      <c r="F1028" s="239">
        <v>5</v>
      </c>
      <c r="G1028" s="19" t="str">
        <f t="shared" si="36"/>
        <v>g</v>
      </c>
      <c r="H1028" s="18"/>
      <c r="I1028" s="20" t="str">
        <f t="shared" si="35"/>
        <v>紫米5g</v>
      </c>
      <c r="J1028" s="21"/>
      <c r="K1028" s="21"/>
      <c r="L1028" s="18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</row>
    <row r="1029" spans="1:25" ht="19.5" customHeight="1">
      <c r="A1029" s="6"/>
      <c r="B1029" s="5"/>
      <c r="C1029" s="17"/>
      <c r="D1029" s="18"/>
      <c r="E1029" s="24"/>
      <c r="F1029" s="25"/>
      <c r="G1029" s="19" t="str">
        <f t="shared" si="36"/>
        <v/>
      </c>
      <c r="H1029" s="18"/>
      <c r="I1029" s="20" t="str">
        <f t="shared" si="35"/>
        <v/>
      </c>
      <c r="J1029" s="21"/>
      <c r="K1029" s="21"/>
      <c r="L1029" s="18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</row>
    <row r="1030" spans="1:25" ht="19.5" customHeight="1">
      <c r="A1030" s="6"/>
      <c r="B1030" s="5"/>
      <c r="C1030" s="17"/>
      <c r="D1030" s="18"/>
      <c r="E1030" s="46"/>
      <c r="F1030" s="19"/>
      <c r="G1030" s="19" t="str">
        <f t="shared" si="36"/>
        <v/>
      </c>
      <c r="H1030" s="18"/>
      <c r="I1030" s="20" t="str">
        <f t="shared" si="35"/>
        <v/>
      </c>
      <c r="J1030" s="21"/>
      <c r="K1030" s="21"/>
      <c r="L1030" s="18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</row>
    <row r="1031" spans="1:25" ht="19.5" customHeight="1">
      <c r="A1031" s="6"/>
      <c r="B1031" s="5"/>
      <c r="C1031" s="17"/>
      <c r="D1031" s="18"/>
      <c r="E1031" s="47"/>
      <c r="F1031" s="19"/>
      <c r="G1031" s="19" t="str">
        <f t="shared" si="36"/>
        <v/>
      </c>
      <c r="H1031" s="24"/>
      <c r="I1031" s="20" t="str">
        <f t="shared" si="35"/>
        <v/>
      </c>
      <c r="J1031" s="21"/>
      <c r="K1031" s="21"/>
      <c r="L1031" s="18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</row>
    <row r="1032" spans="1:25" ht="19.5" customHeight="1">
      <c r="A1032" s="6"/>
      <c r="B1032" s="5"/>
      <c r="C1032" s="17"/>
      <c r="D1032" s="18"/>
      <c r="E1032" s="47"/>
      <c r="F1032" s="19"/>
      <c r="G1032" s="19" t="str">
        <f t="shared" si="36"/>
        <v/>
      </c>
      <c r="H1032" s="18"/>
      <c r="I1032" s="20" t="str">
        <f t="shared" si="35"/>
        <v/>
      </c>
      <c r="J1032" s="21"/>
      <c r="K1032" s="21"/>
      <c r="L1032" s="18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</row>
    <row r="1033" spans="1:25" ht="16.5" customHeight="1">
      <c r="A1033" s="6"/>
      <c r="B1033" s="5"/>
      <c r="C1033" s="17"/>
      <c r="D1033" s="18"/>
      <c r="E1033" s="47"/>
      <c r="F1033" s="19"/>
      <c r="G1033" s="19" t="str">
        <f t="shared" si="36"/>
        <v/>
      </c>
      <c r="H1033" s="18"/>
      <c r="I1033" s="20" t="str">
        <f t="shared" si="35"/>
        <v/>
      </c>
      <c r="J1033" s="21"/>
      <c r="K1033" s="21"/>
      <c r="L1033" s="18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</row>
    <row r="1034" spans="1:25" ht="19.5" customHeight="1">
      <c r="A1034" s="6"/>
      <c r="B1034" s="5"/>
      <c r="C1034" s="17"/>
      <c r="D1034" s="18"/>
      <c r="E1034" s="46"/>
      <c r="F1034" s="19"/>
      <c r="G1034" s="19" t="str">
        <f t="shared" si="36"/>
        <v/>
      </c>
      <c r="H1034" s="18"/>
      <c r="I1034" s="20" t="str">
        <f t="shared" si="35"/>
        <v/>
      </c>
      <c r="J1034" s="21"/>
      <c r="K1034" s="21"/>
      <c r="L1034" s="18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</row>
    <row r="1035" spans="1:25" ht="19.5" customHeight="1">
      <c r="A1035" s="6"/>
      <c r="B1035" s="5"/>
      <c r="C1035" s="23"/>
      <c r="D1035" s="24"/>
      <c r="E1035" s="46"/>
      <c r="F1035" s="19"/>
      <c r="G1035" s="19" t="str">
        <f t="shared" si="36"/>
        <v/>
      </c>
      <c r="H1035" s="18"/>
      <c r="I1035" s="20" t="str">
        <f t="shared" si="35"/>
        <v/>
      </c>
      <c r="J1035" s="21"/>
      <c r="K1035" s="21"/>
      <c r="L1035" s="18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</row>
    <row r="1036" spans="1:25" ht="19.5" customHeight="1">
      <c r="A1036" s="6" t="s">
        <v>4</v>
      </c>
      <c r="B1036" s="5">
        <f>SUM(F1030:F1039)</f>
        <v>95</v>
      </c>
      <c r="C1036" s="26">
        <f>$C1026</f>
        <v>45289</v>
      </c>
      <c r="D1036" s="18" t="str">
        <f>IF(菜單→請菜名都修改這個!$D$23="","",菜單→請菜名都修改這個!$D$23)</f>
        <v>麻婆豆腐魚</v>
      </c>
      <c r="E1036" s="238" t="s">
        <v>287</v>
      </c>
      <c r="F1036" s="239">
        <v>70</v>
      </c>
      <c r="G1036" s="19" t="str">
        <f t="shared" si="36"/>
        <v>g</v>
      </c>
      <c r="H1036" s="18"/>
      <c r="I1036" s="20" t="str">
        <f t="shared" ref="I1036:I1099" si="37">$E1036&amp;$F1036&amp;$G1036</f>
        <v>水鯊魚丁70g</v>
      </c>
      <c r="J1036" s="21" t="str">
        <f>$I1030&amp;"+"&amp;$I1031&amp;"+"&amp;$I1032&amp;"+"&amp;$I1033&amp;"+"&amp;I1034&amp;"+"&amp;I1035&amp;"+"&amp;I1036&amp;"+"&amp;$I1037&amp;"+"&amp;$I1038&amp;"+"&amp;$I1039</f>
        <v>++++++水鯊魚丁70g+非基改板豆腐小丁20g+洋蔥角5g+蔥花</v>
      </c>
      <c r="K1036" s="21" t="s">
        <v>158</v>
      </c>
      <c r="L1036" s="18" t="str">
        <f>IF($H1032="","",$H1032)</f>
        <v/>
      </c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</row>
    <row r="1037" spans="1:25" ht="19.5" customHeight="1">
      <c r="A1037" s="6"/>
      <c r="B1037" s="5"/>
      <c r="C1037" s="17"/>
      <c r="D1037" s="28"/>
      <c r="E1037" s="238" t="s">
        <v>288</v>
      </c>
      <c r="F1037" s="239">
        <v>20</v>
      </c>
      <c r="G1037" s="19" t="str">
        <f t="shared" si="36"/>
        <v>g</v>
      </c>
      <c r="H1037" s="18"/>
      <c r="I1037" s="20" t="str">
        <f t="shared" si="37"/>
        <v>非基改板豆腐小丁20g</v>
      </c>
      <c r="J1037" s="21"/>
      <c r="K1037" s="21"/>
      <c r="L1037" s="18" t="str">
        <f>IF($H1033="","",$H1033)</f>
        <v/>
      </c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</row>
    <row r="1038" spans="1:25" ht="19.5" customHeight="1">
      <c r="A1038" s="6"/>
      <c r="B1038" s="5"/>
      <c r="C1038" s="18"/>
      <c r="D1038" s="18"/>
      <c r="E1038" s="238" t="s">
        <v>272</v>
      </c>
      <c r="F1038" s="239">
        <v>5</v>
      </c>
      <c r="G1038" s="19" t="str">
        <f t="shared" si="36"/>
        <v>g</v>
      </c>
      <c r="H1038" s="18"/>
      <c r="I1038" s="20" t="str">
        <f t="shared" si="37"/>
        <v>洋蔥角5g</v>
      </c>
      <c r="J1038" s="21"/>
      <c r="K1038" s="21"/>
      <c r="L1038" s="18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</row>
    <row r="1039" spans="1:25" ht="19.5" customHeight="1">
      <c r="A1039" s="6"/>
      <c r="B1039" s="5"/>
      <c r="C1039" s="18"/>
      <c r="D1039" s="18"/>
      <c r="E1039" s="238" t="s">
        <v>302</v>
      </c>
      <c r="F1039" s="239"/>
      <c r="G1039" s="19" t="str">
        <f t="shared" si="36"/>
        <v/>
      </c>
      <c r="H1039" s="18"/>
      <c r="I1039" s="20" t="str">
        <f t="shared" si="37"/>
        <v>蔥花</v>
      </c>
      <c r="J1039" s="21"/>
      <c r="K1039" s="21"/>
      <c r="L1039" s="18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</row>
    <row r="1040" spans="1:25" ht="19.5" customHeight="1">
      <c r="A1040" s="6"/>
      <c r="B1040" s="5"/>
      <c r="C1040" s="18"/>
      <c r="D1040" s="18"/>
      <c r="E1040" s="275" t="s">
        <v>497</v>
      </c>
      <c r="F1040" s="239"/>
      <c r="G1040" s="19" t="str">
        <f t="shared" si="36"/>
        <v/>
      </c>
      <c r="H1040" s="18"/>
      <c r="I1040" s="20" t="str">
        <f t="shared" si="37"/>
        <v>辣豆瓣</v>
      </c>
      <c r="J1040" s="21"/>
      <c r="K1040" s="21"/>
      <c r="L1040" s="18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</row>
    <row r="1041" spans="1:25" ht="19.5" customHeight="1">
      <c r="A1041" s="6"/>
      <c r="B1041" s="5"/>
      <c r="C1041" s="18"/>
      <c r="D1041" s="18"/>
      <c r="E1041" s="238"/>
      <c r="F1041" s="239"/>
      <c r="G1041" s="19" t="str">
        <f t="shared" si="36"/>
        <v/>
      </c>
      <c r="H1041" s="24"/>
      <c r="I1041" s="20" t="str">
        <f t="shared" si="37"/>
        <v/>
      </c>
      <c r="J1041" s="21"/>
      <c r="K1041" s="21"/>
      <c r="L1041" s="18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</row>
    <row r="1042" spans="1:25" ht="19.5" customHeight="1">
      <c r="A1042" s="6"/>
      <c r="B1042" s="5"/>
      <c r="C1042" s="17"/>
      <c r="D1042" s="18"/>
      <c r="E1042" s="238"/>
      <c r="F1042" s="239"/>
      <c r="G1042" s="19" t="str">
        <f t="shared" si="36"/>
        <v/>
      </c>
      <c r="H1042" s="18"/>
      <c r="I1042" s="20" t="str">
        <f t="shared" si="37"/>
        <v/>
      </c>
      <c r="J1042" s="21"/>
      <c r="K1042" s="21"/>
      <c r="L1042" s="18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</row>
    <row r="1043" spans="1:25" ht="19.5" customHeight="1">
      <c r="A1043" s="6"/>
      <c r="B1043" s="5"/>
      <c r="C1043" s="17"/>
      <c r="D1043" s="18"/>
      <c r="E1043" s="238"/>
      <c r="F1043" s="239"/>
      <c r="G1043" s="19" t="str">
        <f t="shared" si="36"/>
        <v/>
      </c>
      <c r="H1043" s="18"/>
      <c r="I1043" s="20" t="str">
        <f t="shared" si="37"/>
        <v/>
      </c>
      <c r="J1043" s="21"/>
      <c r="K1043" s="21"/>
      <c r="L1043" s="18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</row>
    <row r="1044" spans="1:25" ht="19.5" customHeight="1">
      <c r="A1044" s="6"/>
      <c r="B1044" s="5"/>
      <c r="C1044" s="17"/>
      <c r="D1044" s="18"/>
      <c r="E1044" s="18"/>
      <c r="F1044" s="19"/>
      <c r="G1044" s="19" t="str">
        <f t="shared" si="36"/>
        <v/>
      </c>
      <c r="H1044" s="18"/>
      <c r="I1044" s="20" t="str">
        <f t="shared" si="37"/>
        <v/>
      </c>
      <c r="J1044" s="21"/>
      <c r="K1044" s="21"/>
      <c r="L1044" s="18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</row>
    <row r="1045" spans="1:25" ht="19.5" customHeight="1">
      <c r="A1045" s="6"/>
      <c r="B1045" s="5"/>
      <c r="C1045" s="23"/>
      <c r="D1045" s="24"/>
      <c r="E1045" s="18"/>
      <c r="F1045" s="19"/>
      <c r="G1045" s="19" t="str">
        <f t="shared" si="36"/>
        <v/>
      </c>
      <c r="H1045" s="18"/>
      <c r="I1045" s="20" t="str">
        <f t="shared" si="37"/>
        <v/>
      </c>
      <c r="J1045" s="21"/>
      <c r="K1045" s="21"/>
      <c r="L1045" s="18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</row>
    <row r="1046" spans="1:25" ht="19.5" customHeight="1">
      <c r="A1046" s="6" t="s">
        <v>5</v>
      </c>
      <c r="B1046" s="5">
        <f>SUM(F1046:F1055)</f>
        <v>50</v>
      </c>
      <c r="C1046" s="17"/>
      <c r="D1046" s="18" t="str">
        <f>IF(菜單→請菜名都修改這個!$E$23="","",菜單→請菜名都修改這個!$E$23)</f>
        <v>椒鹽毛豆莢</v>
      </c>
      <c r="E1046" s="265" t="s">
        <v>437</v>
      </c>
      <c r="F1046" s="239">
        <v>50</v>
      </c>
      <c r="G1046" s="19" t="str">
        <f t="shared" si="36"/>
        <v>g</v>
      </c>
      <c r="H1046" s="18"/>
      <c r="I1046" s="20" t="str">
        <f t="shared" si="37"/>
        <v>冷凍毛豆莢50g</v>
      </c>
      <c r="J1046" s="21" t="str">
        <f>$I1040&amp;"+"&amp;$I1041&amp;"+"&amp;$I1042&amp;"+"&amp;$I1043&amp;"+"&amp;I1044&amp;"+"&amp;I1045&amp;"+"&amp;I1046&amp;"+"&amp;$I1047&amp;"+"&amp;$I1048&amp;"+"&amp;$I1049</f>
        <v>辣豆瓣++++++冷凍毛豆莢50g+++</v>
      </c>
      <c r="K1046" s="21" t="s">
        <v>159</v>
      </c>
      <c r="L1046" s="18" t="str">
        <f>IF($H1042="","",$H1042)</f>
        <v/>
      </c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</row>
    <row r="1047" spans="1:25" ht="19.5" customHeight="1">
      <c r="A1047" s="6"/>
      <c r="B1047" s="5"/>
      <c r="C1047" s="17"/>
      <c r="D1047" s="28"/>
      <c r="E1047" s="238"/>
      <c r="F1047" s="239"/>
      <c r="G1047" s="19" t="str">
        <f t="shared" si="36"/>
        <v/>
      </c>
      <c r="H1047" s="18"/>
      <c r="I1047" s="20" t="str">
        <f t="shared" si="37"/>
        <v/>
      </c>
      <c r="J1047" s="21"/>
      <c r="K1047" s="21"/>
      <c r="L1047" s="18" t="str">
        <f>IF($H1043="","",$H1043)</f>
        <v/>
      </c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</row>
    <row r="1048" spans="1:25" ht="19.5" customHeight="1">
      <c r="A1048" s="6"/>
      <c r="B1048" s="5"/>
      <c r="C1048" s="17"/>
      <c r="D1048" s="18"/>
      <c r="E1048" s="238"/>
      <c r="F1048" s="239"/>
      <c r="G1048" s="19" t="str">
        <f t="shared" si="36"/>
        <v/>
      </c>
      <c r="H1048" s="18"/>
      <c r="I1048" s="20" t="str">
        <f t="shared" si="37"/>
        <v/>
      </c>
      <c r="J1048" s="21"/>
      <c r="K1048" s="21"/>
      <c r="L1048" s="18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</row>
    <row r="1049" spans="1:25" ht="19.5" customHeight="1">
      <c r="A1049" s="6"/>
      <c r="B1049" s="5"/>
      <c r="C1049" s="17"/>
      <c r="D1049" s="18"/>
      <c r="E1049" s="165"/>
      <c r="F1049" s="120"/>
      <c r="G1049" s="19" t="str">
        <f t="shared" si="36"/>
        <v/>
      </c>
      <c r="H1049" s="18"/>
      <c r="I1049" s="20" t="str">
        <f t="shared" si="37"/>
        <v/>
      </c>
      <c r="J1049" s="21"/>
      <c r="K1049" s="21"/>
      <c r="L1049" s="18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</row>
    <row r="1050" spans="1:25" ht="19.5" customHeight="1">
      <c r="A1050" s="6"/>
      <c r="B1050" s="5"/>
      <c r="C1050" s="17"/>
      <c r="D1050" s="18"/>
      <c r="E1050" s="46"/>
      <c r="F1050" s="19"/>
      <c r="G1050" s="19" t="str">
        <f t="shared" si="36"/>
        <v/>
      </c>
      <c r="H1050" s="18"/>
      <c r="I1050" s="20" t="str">
        <f t="shared" si="37"/>
        <v/>
      </c>
      <c r="J1050" s="21"/>
      <c r="K1050" s="21"/>
      <c r="L1050" s="18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</row>
    <row r="1051" spans="1:25" ht="19.5" customHeight="1">
      <c r="A1051" s="6"/>
      <c r="B1051" s="5"/>
      <c r="C1051" s="17"/>
      <c r="D1051" s="18"/>
      <c r="E1051" s="18"/>
      <c r="F1051" s="19"/>
      <c r="G1051" s="19" t="str">
        <f t="shared" si="36"/>
        <v/>
      </c>
      <c r="H1051" s="24"/>
      <c r="I1051" s="20" t="str">
        <f t="shared" si="37"/>
        <v/>
      </c>
      <c r="J1051" s="21"/>
      <c r="K1051" s="21"/>
      <c r="L1051" s="18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</row>
    <row r="1052" spans="1:25" ht="19.5" customHeight="1">
      <c r="A1052" s="6"/>
      <c r="B1052" s="5"/>
      <c r="C1052" s="17"/>
      <c r="D1052" s="18"/>
      <c r="E1052" s="18"/>
      <c r="F1052" s="19"/>
      <c r="G1052" s="19" t="str">
        <f t="shared" si="36"/>
        <v/>
      </c>
      <c r="H1052" s="18"/>
      <c r="I1052" s="20" t="str">
        <f t="shared" si="37"/>
        <v/>
      </c>
      <c r="J1052" s="21"/>
      <c r="K1052" s="21"/>
      <c r="L1052" s="18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</row>
    <row r="1053" spans="1:25" ht="19.5" customHeight="1">
      <c r="A1053" s="6"/>
      <c r="B1053" s="5"/>
      <c r="C1053" s="17"/>
      <c r="D1053" s="18"/>
      <c r="E1053" s="18"/>
      <c r="F1053" s="19"/>
      <c r="G1053" s="19" t="str">
        <f t="shared" si="36"/>
        <v/>
      </c>
      <c r="H1053" s="18"/>
      <c r="I1053" s="20" t="str">
        <f t="shared" si="37"/>
        <v/>
      </c>
      <c r="J1053" s="21"/>
      <c r="K1053" s="21"/>
      <c r="L1053" s="18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</row>
    <row r="1054" spans="1:25" ht="19.5" customHeight="1">
      <c r="A1054" s="6"/>
      <c r="B1054" s="5"/>
      <c r="C1054" s="17"/>
      <c r="D1054" s="18"/>
      <c r="E1054" s="18"/>
      <c r="F1054" s="19"/>
      <c r="G1054" s="19" t="str">
        <f t="shared" si="36"/>
        <v/>
      </c>
      <c r="H1054" s="18"/>
      <c r="I1054" s="20" t="str">
        <f t="shared" si="37"/>
        <v/>
      </c>
      <c r="J1054" s="21"/>
      <c r="K1054" s="21"/>
      <c r="L1054" s="18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</row>
    <row r="1055" spans="1:25" ht="19.5" customHeight="1">
      <c r="A1055" s="6"/>
      <c r="B1055" s="5"/>
      <c r="C1055" s="23"/>
      <c r="D1055" s="24"/>
      <c r="E1055" s="18"/>
      <c r="F1055" s="19"/>
      <c r="G1055" s="19" t="str">
        <f t="shared" si="36"/>
        <v/>
      </c>
      <c r="H1055" s="18"/>
      <c r="I1055" s="20" t="str">
        <f t="shared" si="37"/>
        <v/>
      </c>
      <c r="J1055" s="21"/>
      <c r="K1055" s="21"/>
      <c r="L1055" s="18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</row>
    <row r="1056" spans="1:25" ht="19.5" customHeight="1">
      <c r="A1056" s="6" t="s">
        <v>6</v>
      </c>
      <c r="B1056" s="5">
        <f>SUM(F1050:F1059)</f>
        <v>80</v>
      </c>
      <c r="C1056" s="17"/>
      <c r="D1056" s="18" t="str">
        <f>IF(菜單→請菜名都修改這個!$F$23="","",菜單→請菜名都修改這個!$F$23)</f>
        <v/>
      </c>
      <c r="E1056" s="46" t="s">
        <v>177</v>
      </c>
      <c r="F1056" s="19">
        <v>80</v>
      </c>
      <c r="G1056" s="19" t="str">
        <f t="shared" si="36"/>
        <v>g</v>
      </c>
      <c r="H1056" s="18"/>
      <c r="I1056" s="20" t="str">
        <f t="shared" si="37"/>
        <v>有機時蔬80g</v>
      </c>
      <c r="J1056" s="21" t="str">
        <f>$I1050&amp;"+"&amp;$I1051&amp;"+"&amp;$I1052&amp;"+"&amp;$I1053&amp;"+"&amp;I1054&amp;"+"&amp;I1055&amp;"+"&amp;I1056&amp;"+"&amp;$I1057&amp;"+"&amp;$I1058&amp;"+"&amp;$I1059</f>
        <v>++++++有機時蔬80g+++</v>
      </c>
      <c r="K1056" s="21" t="s">
        <v>160</v>
      </c>
      <c r="L1056" s="18" t="str">
        <f>IF($H1052="","",$H1052)</f>
        <v/>
      </c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</row>
    <row r="1057" spans="1:25" ht="19.5" customHeight="1">
      <c r="A1057" s="6"/>
      <c r="B1057" s="5"/>
      <c r="C1057" s="17"/>
      <c r="D1057" s="28"/>
      <c r="E1057" s="18"/>
      <c r="F1057" s="19"/>
      <c r="G1057" s="19" t="str">
        <f t="shared" si="36"/>
        <v/>
      </c>
      <c r="H1057" s="18"/>
      <c r="I1057" s="20" t="str">
        <f t="shared" si="37"/>
        <v/>
      </c>
      <c r="J1057" s="21"/>
      <c r="K1057" s="21"/>
      <c r="L1057" s="18" t="str">
        <f>IF($H1053="","",$H1053)</f>
        <v/>
      </c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</row>
    <row r="1058" spans="1:25" ht="19.5" customHeight="1">
      <c r="A1058" s="6"/>
      <c r="B1058" s="5"/>
      <c r="C1058" s="17"/>
      <c r="D1058" s="18"/>
      <c r="E1058" s="18"/>
      <c r="F1058" s="19"/>
      <c r="G1058" s="19" t="str">
        <f t="shared" si="36"/>
        <v/>
      </c>
      <c r="H1058" s="18"/>
      <c r="I1058" s="20" t="str">
        <f t="shared" si="37"/>
        <v/>
      </c>
      <c r="J1058" s="21"/>
      <c r="K1058" s="21"/>
      <c r="L1058" s="18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</row>
    <row r="1059" spans="1:25" ht="19.5" customHeight="1">
      <c r="A1059" s="6"/>
      <c r="B1059" s="5"/>
      <c r="C1059" s="17"/>
      <c r="D1059" s="18"/>
      <c r="E1059" s="18"/>
      <c r="F1059" s="19"/>
      <c r="G1059" s="19" t="str">
        <f t="shared" si="36"/>
        <v/>
      </c>
      <c r="H1059" s="18"/>
      <c r="I1059" s="20" t="str">
        <f t="shared" si="37"/>
        <v/>
      </c>
      <c r="J1059" s="21"/>
      <c r="K1059" s="21"/>
      <c r="L1059" s="18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</row>
    <row r="1060" spans="1:25" ht="19.5" customHeight="1">
      <c r="A1060" s="6"/>
      <c r="B1060" s="5"/>
      <c r="C1060" s="17"/>
      <c r="D1060" s="18"/>
      <c r="E1060" s="50"/>
      <c r="F1060" s="19"/>
      <c r="G1060" s="19" t="str">
        <f t="shared" si="36"/>
        <v/>
      </c>
      <c r="H1060" s="18"/>
      <c r="I1060" s="20" t="str">
        <f t="shared" si="37"/>
        <v/>
      </c>
      <c r="J1060" s="21"/>
      <c r="K1060" s="21"/>
      <c r="L1060" s="18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</row>
    <row r="1061" spans="1:25" ht="19.5" customHeight="1">
      <c r="A1061" s="6"/>
      <c r="B1061" s="5"/>
      <c r="C1061" s="17"/>
      <c r="D1061" s="18"/>
      <c r="E1061" s="50"/>
      <c r="F1061" s="19"/>
      <c r="G1061" s="19" t="str">
        <f t="shared" si="36"/>
        <v/>
      </c>
      <c r="H1061" s="24"/>
      <c r="I1061" s="20" t="str">
        <f t="shared" si="37"/>
        <v/>
      </c>
      <c r="J1061" s="21"/>
      <c r="K1061" s="21"/>
      <c r="L1061" s="18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</row>
    <row r="1062" spans="1:25" ht="19.5" customHeight="1">
      <c r="A1062" s="6"/>
      <c r="B1062" s="5"/>
      <c r="C1062" s="17"/>
      <c r="D1062" s="18"/>
      <c r="E1062" s="50"/>
      <c r="F1062" s="19"/>
      <c r="G1062" s="19" t="str">
        <f t="shared" si="36"/>
        <v/>
      </c>
      <c r="H1062" s="18"/>
      <c r="I1062" s="20" t="str">
        <f t="shared" si="37"/>
        <v/>
      </c>
      <c r="J1062" s="21"/>
      <c r="K1062" s="21"/>
      <c r="L1062" s="18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</row>
    <row r="1063" spans="1:25" ht="19.5" customHeight="1">
      <c r="A1063" s="6"/>
      <c r="B1063" s="5"/>
      <c r="C1063" s="17"/>
      <c r="D1063" s="18"/>
      <c r="E1063" s="51"/>
      <c r="F1063" s="19"/>
      <c r="G1063" s="19" t="str">
        <f t="shared" si="36"/>
        <v/>
      </c>
      <c r="H1063" s="18"/>
      <c r="I1063" s="20" t="str">
        <f t="shared" si="37"/>
        <v/>
      </c>
      <c r="J1063" s="21"/>
      <c r="K1063" s="21"/>
      <c r="L1063" s="18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</row>
    <row r="1064" spans="1:25" ht="19.5" customHeight="1">
      <c r="A1064" s="6"/>
      <c r="B1064" s="5"/>
      <c r="C1064" s="17"/>
      <c r="D1064" s="18"/>
      <c r="E1064" s="51"/>
      <c r="F1064" s="19"/>
      <c r="G1064" s="19" t="str">
        <f t="shared" si="36"/>
        <v/>
      </c>
      <c r="H1064" s="18"/>
      <c r="I1064" s="20" t="str">
        <f t="shared" si="37"/>
        <v/>
      </c>
      <c r="J1064" s="21"/>
      <c r="K1064" s="21"/>
      <c r="L1064" s="18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</row>
    <row r="1065" spans="1:25" ht="19.5" customHeight="1">
      <c r="A1065" s="6"/>
      <c r="B1065" s="5"/>
      <c r="C1065" s="23"/>
      <c r="D1065" s="24"/>
      <c r="E1065" s="43"/>
      <c r="F1065" s="29"/>
      <c r="G1065" s="19" t="str">
        <f t="shared" si="36"/>
        <v/>
      </c>
      <c r="H1065" s="18"/>
      <c r="I1065" s="20" t="str">
        <f t="shared" si="37"/>
        <v/>
      </c>
      <c r="J1065" s="21"/>
      <c r="K1065" s="21"/>
      <c r="L1065" s="18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</row>
    <row r="1066" spans="1:25" ht="19.5" customHeight="1">
      <c r="A1066" s="6" t="s">
        <v>84</v>
      </c>
      <c r="B1066" s="5">
        <f>SUM(F1060:F1069)</f>
        <v>530</v>
      </c>
      <c r="C1066" s="17"/>
      <c r="D1066" s="18" t="str">
        <f>IF(菜單→請菜名都修改這個!$G$23="","",菜單→請菜名都修改這個!$G$23)</f>
        <v>黃芽大骨湯</v>
      </c>
      <c r="E1066" s="238" t="s">
        <v>396</v>
      </c>
      <c r="F1066" s="239">
        <v>450</v>
      </c>
      <c r="G1066" s="19" t="str">
        <f t="shared" si="36"/>
        <v>g</v>
      </c>
      <c r="H1066" s="18"/>
      <c r="I1066" s="20" t="str">
        <f t="shared" si="37"/>
        <v>黃豆芽450g</v>
      </c>
      <c r="J1066" s="21" t="str">
        <f>$I1060&amp;"+"&amp;$I1061&amp;"+"&amp;$I1062&amp;"+"&amp;$I1063&amp;"+"&amp;I1064&amp;"+"&amp;I1065&amp;"+"&amp;I1066&amp;"+"&amp;$I1067&amp;"+"&amp;$I1068&amp;"+"&amp;$I1069</f>
        <v>++++++黃豆芽450g+龍骨丁80g++</v>
      </c>
      <c r="K1066" s="21" t="s">
        <v>161</v>
      </c>
      <c r="L1066" s="18" t="str">
        <f>IF($H1062="","",$H1062)</f>
        <v/>
      </c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</row>
    <row r="1067" spans="1:25" ht="19.5" customHeight="1">
      <c r="A1067" s="6"/>
      <c r="B1067" s="5"/>
      <c r="C1067" s="17"/>
      <c r="D1067" s="28"/>
      <c r="E1067" s="238" t="s">
        <v>285</v>
      </c>
      <c r="F1067" s="239">
        <v>80</v>
      </c>
      <c r="G1067" s="19" t="str">
        <f t="shared" si="36"/>
        <v>g</v>
      </c>
      <c r="H1067" s="18"/>
      <c r="I1067" s="20" t="str">
        <f t="shared" si="37"/>
        <v>龍骨丁80g</v>
      </c>
      <c r="J1067" s="21"/>
      <c r="K1067" s="21"/>
      <c r="L1067" s="18" t="str">
        <f>IF($H1063="","",$H1063)</f>
        <v/>
      </c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</row>
    <row r="1068" spans="1:25" ht="19.5" customHeight="1">
      <c r="A1068" s="6"/>
      <c r="B1068" s="5"/>
      <c r="C1068" s="17"/>
      <c r="D1068" s="18"/>
      <c r="E1068" s="47"/>
      <c r="F1068" s="19"/>
      <c r="G1068" s="240" t="str">
        <f t="shared" si="36"/>
        <v/>
      </c>
      <c r="H1068" s="92"/>
      <c r="I1068" s="20" t="str">
        <f t="shared" si="37"/>
        <v/>
      </c>
      <c r="J1068" s="21"/>
      <c r="K1068" s="21"/>
      <c r="L1068" s="18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</row>
    <row r="1069" spans="1:25" ht="19.5" customHeight="1">
      <c r="A1069" s="6"/>
      <c r="B1069" s="5"/>
      <c r="C1069" s="17"/>
      <c r="D1069" s="18"/>
      <c r="E1069" s="121"/>
      <c r="F1069" s="25"/>
      <c r="G1069" s="240" t="str">
        <f t="shared" si="36"/>
        <v/>
      </c>
      <c r="H1069" s="241"/>
      <c r="I1069" s="20" t="str">
        <f t="shared" si="37"/>
        <v/>
      </c>
      <c r="J1069" s="21"/>
      <c r="K1069" s="21"/>
      <c r="L1069" s="18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</row>
    <row r="1070" spans="1:25" ht="19.5" customHeight="1">
      <c r="A1070" s="6"/>
      <c r="B1070" s="5"/>
      <c r="C1070" s="17"/>
      <c r="D1070" s="91"/>
      <c r="E1070" s="95"/>
      <c r="F1070" s="96"/>
      <c r="G1070" s="240" t="str">
        <f t="shared" si="36"/>
        <v/>
      </c>
      <c r="H1070" s="242"/>
      <c r="I1070" s="100" t="str">
        <f t="shared" si="37"/>
        <v/>
      </c>
      <c r="J1070" s="21"/>
      <c r="K1070" s="21"/>
      <c r="L1070" s="18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</row>
    <row r="1071" spans="1:25" ht="19.5" customHeight="1">
      <c r="A1071" s="6"/>
      <c r="B1071" s="5"/>
      <c r="C1071" s="17"/>
      <c r="D1071" s="91"/>
      <c r="E1071" s="101"/>
      <c r="F1071" s="96"/>
      <c r="G1071" s="240" t="str">
        <f t="shared" si="36"/>
        <v/>
      </c>
      <c r="H1071" s="242"/>
      <c r="I1071" s="100" t="str">
        <f t="shared" si="37"/>
        <v/>
      </c>
      <c r="J1071" s="21"/>
      <c r="K1071" s="21"/>
      <c r="L1071" s="18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</row>
    <row r="1072" spans="1:25" ht="19.5" customHeight="1">
      <c r="A1072" s="6"/>
      <c r="B1072" s="5"/>
      <c r="C1072" s="17"/>
      <c r="D1072" s="91"/>
      <c r="E1072" s="101"/>
      <c r="F1072" s="96"/>
      <c r="G1072" s="240" t="str">
        <f t="shared" si="36"/>
        <v/>
      </c>
      <c r="H1072" s="242"/>
      <c r="I1072" s="100" t="str">
        <f t="shared" si="37"/>
        <v/>
      </c>
      <c r="J1072" s="21"/>
      <c r="K1072" s="21"/>
      <c r="L1072" s="18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</row>
    <row r="1073" spans="1:25" ht="19.5" customHeight="1">
      <c r="A1073" s="6"/>
      <c r="B1073" s="5"/>
      <c r="C1073" s="17"/>
      <c r="D1073" s="18"/>
      <c r="E1073" s="48"/>
      <c r="F1073" s="42"/>
      <c r="G1073" s="240" t="str">
        <f t="shared" si="36"/>
        <v/>
      </c>
      <c r="H1073" s="243"/>
      <c r="I1073" s="20" t="str">
        <f t="shared" si="37"/>
        <v/>
      </c>
      <c r="J1073" s="21"/>
      <c r="K1073" s="21"/>
      <c r="L1073" s="18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</row>
    <row r="1074" spans="1:25" ht="19.5" customHeight="1">
      <c r="A1074" s="6"/>
      <c r="B1074" s="5"/>
      <c r="C1074" s="17"/>
      <c r="D1074" s="18"/>
      <c r="E1074" s="46"/>
      <c r="F1074" s="19"/>
      <c r="G1074" s="240" t="str">
        <f t="shared" si="36"/>
        <v/>
      </c>
      <c r="H1074" s="92"/>
      <c r="I1074" s="20" t="str">
        <f t="shared" si="37"/>
        <v/>
      </c>
      <c r="J1074" s="21"/>
      <c r="K1074" s="21"/>
      <c r="L1074" s="18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</row>
    <row r="1075" spans="1:25" ht="19.5" customHeight="1" thickBot="1">
      <c r="A1075" s="6"/>
      <c r="B1075" s="5"/>
      <c r="C1075" s="31"/>
      <c r="D1075" s="32"/>
      <c r="E1075" s="46"/>
      <c r="F1075" s="19"/>
      <c r="G1075" s="240" t="str">
        <f t="shared" si="36"/>
        <v/>
      </c>
      <c r="H1075" s="92"/>
      <c r="I1075" s="20" t="str">
        <f t="shared" si="37"/>
        <v/>
      </c>
      <c r="J1075" s="21"/>
      <c r="K1075" s="21"/>
      <c r="L1075" s="18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</row>
    <row r="1076" spans="1:25" ht="19.5" customHeight="1">
      <c r="A1076" s="6" t="s">
        <v>18</v>
      </c>
      <c r="B1076" s="5"/>
      <c r="C1076" s="38" t="str">
        <f>IF($D1076="","",$C$1026)</f>
        <v/>
      </c>
      <c r="D1076" s="35" t="str">
        <f>IF(菜單→請菜名都修改這個!$H$23="","",菜單→請菜名都修改這個!$H$23)</f>
        <v/>
      </c>
      <c r="E1076" s="46"/>
      <c r="F1076" s="19"/>
      <c r="G1076" s="240" t="str">
        <f t="shared" si="36"/>
        <v/>
      </c>
      <c r="H1076" s="92"/>
      <c r="I1076" s="20" t="str">
        <f t="shared" si="37"/>
        <v/>
      </c>
      <c r="J1076" s="21" t="str">
        <f>$I1070</f>
        <v/>
      </c>
      <c r="K1076" s="21" t="s">
        <v>85</v>
      </c>
      <c r="L1076" s="18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</row>
    <row r="1077" spans="1:25" ht="19.5" customHeight="1">
      <c r="A1077" s="6" t="s">
        <v>3</v>
      </c>
      <c r="B1077" s="5">
        <f>SUM(F1077:F1086)</f>
        <v>103</v>
      </c>
      <c r="C1077" s="17" t="e">
        <f>IF($D1077="","",菜單→請菜名都修改這個!#REF!)</f>
        <v>#REF!</v>
      </c>
      <c r="D1077" s="18" t="e">
        <f>IF(菜單→請菜名都修改這個!#REF!="","",菜單→請菜名都修改這個!#REF!)</f>
        <v>#REF!</v>
      </c>
      <c r="E1077" s="46" t="s">
        <v>169</v>
      </c>
      <c r="F1077" s="19">
        <v>65</v>
      </c>
      <c r="G1077" s="240" t="str">
        <f t="shared" si="36"/>
        <v>g</v>
      </c>
      <c r="H1077" s="92"/>
      <c r="I1077" s="20" t="str">
        <f t="shared" si="37"/>
        <v>白米65g</v>
      </c>
      <c r="J1077" s="21" t="str">
        <f>$I1071&amp;"+"&amp;$I1072&amp;"+"&amp;$I1073&amp;"+"&amp;$I1074&amp;"+"&amp;I1075&amp;"+"&amp;I1076&amp;"+"&amp;I1077&amp;"+"&amp;$I1078&amp;"+"&amp;$I1079&amp;"+"&amp;$I1080</f>
        <v>++++++白米65g+筍絲15g+香菇絲5g+紅蘿蔔絲3g</v>
      </c>
      <c r="K1077" s="21" t="s">
        <v>126</v>
      </c>
      <c r="L1077" s="18" t="str">
        <f>IF($H1073="","",$H1073)</f>
        <v/>
      </c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</row>
    <row r="1078" spans="1:25" ht="19.5" customHeight="1">
      <c r="A1078" s="6"/>
      <c r="B1078" s="5"/>
      <c r="C1078" s="17"/>
      <c r="D1078" s="18"/>
      <c r="E1078" s="47" t="s">
        <v>198</v>
      </c>
      <c r="F1078" s="19">
        <v>15</v>
      </c>
      <c r="G1078" s="240" t="str">
        <f t="shared" si="36"/>
        <v>g</v>
      </c>
      <c r="H1078" s="92"/>
      <c r="I1078" s="20" t="str">
        <f t="shared" si="37"/>
        <v>筍絲15g</v>
      </c>
      <c r="J1078" s="21"/>
      <c r="K1078" s="21"/>
      <c r="L1078" s="18" t="str">
        <f>IF($H1074="","",$H1074)</f>
        <v/>
      </c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</row>
    <row r="1079" spans="1:25" ht="19.5" customHeight="1">
      <c r="A1079" s="6"/>
      <c r="B1079" s="5"/>
      <c r="C1079" s="17"/>
      <c r="D1079" s="18"/>
      <c r="E1079" s="46" t="s">
        <v>206</v>
      </c>
      <c r="F1079" s="19">
        <v>5</v>
      </c>
      <c r="G1079" s="19" t="str">
        <f t="shared" si="36"/>
        <v>g</v>
      </c>
      <c r="H1079" s="18"/>
      <c r="I1079" s="20" t="str">
        <f t="shared" si="37"/>
        <v>香菇絲5g</v>
      </c>
      <c r="J1079" s="21"/>
      <c r="K1079" s="21"/>
      <c r="L1079" s="18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</row>
    <row r="1080" spans="1:25" ht="19.5" customHeight="1">
      <c r="A1080" s="6"/>
      <c r="B1080" s="5"/>
      <c r="C1080" s="17"/>
      <c r="D1080" s="18"/>
      <c r="E1080" s="104" t="s">
        <v>199</v>
      </c>
      <c r="F1080" s="25">
        <v>3</v>
      </c>
      <c r="G1080" s="19" t="str">
        <f t="shared" si="36"/>
        <v>g</v>
      </c>
      <c r="H1080" s="18"/>
      <c r="I1080" s="20" t="str">
        <f t="shared" si="37"/>
        <v>紅蘿蔔絲3g</v>
      </c>
      <c r="J1080" s="21"/>
      <c r="K1080" s="21"/>
      <c r="L1080" s="18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</row>
    <row r="1081" spans="1:25" ht="19.5" customHeight="1">
      <c r="A1081" s="6"/>
      <c r="B1081" s="5"/>
      <c r="C1081" s="17"/>
      <c r="D1081" s="18"/>
      <c r="E1081" s="46" t="s">
        <v>201</v>
      </c>
      <c r="F1081" s="19">
        <v>5</v>
      </c>
      <c r="G1081" s="19" t="str">
        <f t="shared" si="36"/>
        <v>g</v>
      </c>
      <c r="H1081" s="18"/>
      <c r="I1081" s="20" t="str">
        <f t="shared" si="37"/>
        <v>冷凍毛豆仁5g</v>
      </c>
      <c r="J1081" s="21"/>
      <c r="K1081" s="21"/>
      <c r="L1081" s="18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</row>
    <row r="1082" spans="1:25" ht="19.5" customHeight="1">
      <c r="A1082" s="6"/>
      <c r="B1082" s="5"/>
      <c r="C1082" s="17"/>
      <c r="D1082" s="18"/>
      <c r="E1082" s="46" t="s">
        <v>200</v>
      </c>
      <c r="F1082" s="19"/>
      <c r="G1082" s="19" t="str">
        <f t="shared" si="36"/>
        <v/>
      </c>
      <c r="H1082" s="24"/>
      <c r="I1082" s="20" t="str">
        <f t="shared" si="37"/>
        <v>芹菜珠</v>
      </c>
      <c r="J1082" s="21"/>
      <c r="K1082" s="21"/>
      <c r="L1082" s="18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</row>
    <row r="1083" spans="1:25" ht="19.5" customHeight="1">
      <c r="A1083" s="6"/>
      <c r="B1083" s="5"/>
      <c r="C1083" s="17"/>
      <c r="D1083" s="18"/>
      <c r="E1083" s="47" t="s">
        <v>205</v>
      </c>
      <c r="F1083" s="19">
        <v>10</v>
      </c>
      <c r="G1083" s="19" t="str">
        <f t="shared" si="36"/>
        <v>g</v>
      </c>
      <c r="H1083" s="18"/>
      <c r="I1083" s="20" t="str">
        <f t="shared" si="37"/>
        <v>細肉絲10g</v>
      </c>
      <c r="J1083" s="21"/>
      <c r="K1083" s="21"/>
      <c r="L1083" s="18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</row>
    <row r="1084" spans="1:25" ht="16.5" customHeight="1">
      <c r="A1084" s="6"/>
      <c r="B1084" s="5"/>
      <c r="C1084" s="22"/>
      <c r="D1084" s="18"/>
      <c r="E1084" s="47"/>
      <c r="F1084" s="19"/>
      <c r="G1084" s="19" t="str">
        <f t="shared" si="36"/>
        <v/>
      </c>
      <c r="H1084" s="18"/>
      <c r="I1084" s="20" t="str">
        <f t="shared" si="37"/>
        <v/>
      </c>
      <c r="J1084" s="21"/>
      <c r="K1084" s="21"/>
      <c r="L1084" s="18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</row>
    <row r="1085" spans="1:25" ht="19.5" customHeight="1">
      <c r="A1085" s="6"/>
      <c r="B1085" s="5"/>
      <c r="C1085" s="17"/>
      <c r="D1085" s="18"/>
      <c r="E1085" s="47"/>
      <c r="F1085" s="19"/>
      <c r="G1085" s="19" t="str">
        <f t="shared" si="36"/>
        <v/>
      </c>
      <c r="H1085" s="18"/>
      <c r="I1085" s="20" t="str">
        <f t="shared" si="37"/>
        <v/>
      </c>
      <c r="J1085" s="21"/>
      <c r="K1085" s="21"/>
      <c r="L1085" s="18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</row>
    <row r="1086" spans="1:25" ht="19.5" customHeight="1">
      <c r="A1086" s="6"/>
      <c r="B1086" s="5"/>
      <c r="C1086" s="23"/>
      <c r="D1086" s="24"/>
      <c r="E1086" s="47"/>
      <c r="F1086" s="19"/>
      <c r="G1086" s="19" t="str">
        <f t="shared" si="36"/>
        <v/>
      </c>
      <c r="H1086" s="18"/>
      <c r="I1086" s="20" t="str">
        <f t="shared" si="37"/>
        <v/>
      </c>
      <c r="J1086" s="21"/>
      <c r="K1086" s="21"/>
      <c r="L1086" s="18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</row>
    <row r="1087" spans="1:25" ht="19.5" customHeight="1">
      <c r="A1087" s="6" t="s">
        <v>4</v>
      </c>
      <c r="B1087" s="5">
        <f>SUM(F1087:F1096)</f>
        <v>95</v>
      </c>
      <c r="C1087" s="26" t="e">
        <f>$C1077</f>
        <v>#REF!</v>
      </c>
      <c r="D1087" s="18" t="e">
        <f>IF(菜單→請菜名都修改這個!#REF!="","",菜單→請菜名都修改這個!#REF!)</f>
        <v>#REF!</v>
      </c>
      <c r="E1087" s="46" t="s">
        <v>186</v>
      </c>
      <c r="F1087" s="19">
        <v>70</v>
      </c>
      <c r="G1087" s="19" t="str">
        <f t="shared" si="36"/>
        <v>g</v>
      </c>
      <c r="H1087" s="18"/>
      <c r="I1087" s="20" t="str">
        <f t="shared" si="37"/>
        <v>水鯊魚丁70g</v>
      </c>
      <c r="J1087" s="21" t="str">
        <f>$I1081&amp;"+"&amp;$I1082&amp;"+"&amp;$I1083&amp;"+"&amp;$I1084&amp;"+"&amp;I1085&amp;"+"&amp;I1086&amp;"+"&amp;I1087&amp;"+"&amp;$I1088&amp;"+"&amp;$I1089&amp;"+"&amp;$I1090</f>
        <v>冷凍毛豆仁5g+芹菜珠+細肉絲10g++++水鯊魚丁70g+金針菇B原料10g+大白菜角15g+</v>
      </c>
      <c r="K1087" s="21" t="s">
        <v>162</v>
      </c>
      <c r="L1087" s="18" t="str">
        <f>IF($H1083="","",$H1083)</f>
        <v/>
      </c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</row>
    <row r="1088" spans="1:25" ht="19.5" customHeight="1">
      <c r="A1088" s="6"/>
      <c r="B1088" s="5"/>
      <c r="C1088" s="17"/>
      <c r="D1088" s="28"/>
      <c r="E1088" s="39" t="s">
        <v>196</v>
      </c>
      <c r="F1088" s="41">
        <v>10</v>
      </c>
      <c r="G1088" s="19" t="str">
        <f t="shared" si="36"/>
        <v>g</v>
      </c>
      <c r="H1088" s="18"/>
      <c r="I1088" s="20" t="str">
        <f t="shared" si="37"/>
        <v>金針菇B原料10g</v>
      </c>
      <c r="J1088" s="21"/>
      <c r="K1088" s="21"/>
      <c r="L1088" s="18" t="str">
        <f>IF($H1084="","",$H1084)</f>
        <v/>
      </c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</row>
    <row r="1089" spans="1:25" ht="19.5" customHeight="1">
      <c r="A1089" s="6"/>
      <c r="B1089" s="5"/>
      <c r="C1089" s="17"/>
      <c r="D1089" s="18"/>
      <c r="E1089" s="47" t="s">
        <v>187</v>
      </c>
      <c r="F1089" s="19">
        <v>15</v>
      </c>
      <c r="G1089" s="19" t="str">
        <f t="shared" si="36"/>
        <v>g</v>
      </c>
      <c r="H1089" s="18"/>
      <c r="I1089" s="20" t="str">
        <f t="shared" si="37"/>
        <v>大白菜角15g</v>
      </c>
      <c r="J1089" s="21"/>
      <c r="K1089" s="21"/>
      <c r="L1089" s="18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</row>
    <row r="1090" spans="1:25" ht="19.5" customHeight="1">
      <c r="A1090" s="6"/>
      <c r="B1090" s="5"/>
      <c r="C1090" s="17"/>
      <c r="D1090" s="18"/>
      <c r="E1090" s="121"/>
      <c r="F1090" s="25"/>
      <c r="G1090" s="19" t="str">
        <f t="shared" si="36"/>
        <v/>
      </c>
      <c r="H1090" s="18"/>
      <c r="I1090" s="20" t="str">
        <f t="shared" si="37"/>
        <v/>
      </c>
      <c r="J1090" s="21"/>
      <c r="K1090" s="21"/>
      <c r="L1090" s="18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</row>
    <row r="1091" spans="1:25" ht="19.5" customHeight="1">
      <c r="A1091" s="6"/>
      <c r="B1091" s="5"/>
      <c r="C1091" s="17"/>
      <c r="D1091" s="18"/>
      <c r="E1091" s="46"/>
      <c r="F1091" s="19"/>
      <c r="G1091" s="19" t="str">
        <f t="shared" ref="G1091:G1119" si="38">IF($F1091="","","g")</f>
        <v/>
      </c>
      <c r="H1091" s="18"/>
      <c r="I1091" s="20" t="str">
        <f t="shared" si="37"/>
        <v/>
      </c>
      <c r="J1091" s="21"/>
      <c r="K1091" s="21"/>
      <c r="L1091" s="18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</row>
    <row r="1092" spans="1:25" ht="19.5" customHeight="1">
      <c r="A1092" s="6"/>
      <c r="B1092" s="5"/>
      <c r="C1092" s="17"/>
      <c r="D1092" s="18"/>
      <c r="E1092" s="46"/>
      <c r="F1092" s="19"/>
      <c r="G1092" s="19" t="str">
        <f t="shared" si="38"/>
        <v/>
      </c>
      <c r="H1092" s="24"/>
      <c r="I1092" s="20" t="str">
        <f t="shared" si="37"/>
        <v/>
      </c>
      <c r="J1092" s="21"/>
      <c r="K1092" s="21"/>
      <c r="L1092" s="18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</row>
    <row r="1093" spans="1:25" ht="19.5" customHeight="1">
      <c r="A1093" s="6"/>
      <c r="B1093" s="5"/>
      <c r="C1093" s="17"/>
      <c r="D1093" s="18"/>
      <c r="E1093" s="46"/>
      <c r="F1093" s="19"/>
      <c r="G1093" s="19" t="str">
        <f t="shared" si="38"/>
        <v/>
      </c>
      <c r="H1093" s="18"/>
      <c r="I1093" s="20" t="str">
        <f t="shared" si="37"/>
        <v/>
      </c>
      <c r="J1093" s="21"/>
      <c r="K1093" s="21"/>
      <c r="L1093" s="18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</row>
    <row r="1094" spans="1:25" ht="19.5" customHeight="1">
      <c r="A1094" s="6"/>
      <c r="B1094" s="5"/>
      <c r="C1094" s="17"/>
      <c r="D1094" s="18"/>
      <c r="E1094" s="18"/>
      <c r="F1094" s="19"/>
      <c r="G1094" s="19" t="str">
        <f t="shared" si="38"/>
        <v/>
      </c>
      <c r="H1094" s="18"/>
      <c r="I1094" s="20" t="str">
        <f t="shared" si="37"/>
        <v/>
      </c>
      <c r="J1094" s="21"/>
      <c r="K1094" s="21"/>
      <c r="L1094" s="18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</row>
    <row r="1095" spans="1:25" ht="19.5" customHeight="1">
      <c r="A1095" s="6"/>
      <c r="B1095" s="5"/>
      <c r="C1095" s="17"/>
      <c r="D1095" s="18"/>
      <c r="E1095" s="18"/>
      <c r="F1095" s="19"/>
      <c r="G1095" s="19" t="str">
        <f t="shared" si="38"/>
        <v/>
      </c>
      <c r="H1095" s="18"/>
      <c r="I1095" s="20" t="str">
        <f t="shared" si="37"/>
        <v/>
      </c>
      <c r="J1095" s="21"/>
      <c r="K1095" s="21"/>
      <c r="L1095" s="18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</row>
    <row r="1096" spans="1:25" ht="19.5" customHeight="1">
      <c r="A1096" s="6"/>
      <c r="B1096" s="5"/>
      <c r="C1096" s="23"/>
      <c r="D1096" s="24"/>
      <c r="E1096" s="18"/>
      <c r="F1096" s="19"/>
      <c r="G1096" s="19" t="str">
        <f t="shared" si="38"/>
        <v/>
      </c>
      <c r="H1096" s="18"/>
      <c r="I1096" s="20" t="str">
        <f t="shared" si="37"/>
        <v/>
      </c>
      <c r="J1096" s="21"/>
      <c r="K1096" s="21"/>
      <c r="L1096" s="18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</row>
    <row r="1097" spans="1:25" ht="19.5" customHeight="1">
      <c r="A1097" s="6" t="s">
        <v>5</v>
      </c>
      <c r="B1097" s="5">
        <f>SUM(F1091:F1100)</f>
        <v>80</v>
      </c>
      <c r="C1097" s="17"/>
      <c r="D1097" s="116" t="e">
        <f>IF(菜單→請菜名都修改這個!#REF!="","",菜單→請菜名都修改這個!#REF!)</f>
        <v>#REF!</v>
      </c>
      <c r="E1097" s="115" t="s">
        <v>183</v>
      </c>
      <c r="F1097" s="19">
        <v>45</v>
      </c>
      <c r="G1097" s="19" t="str">
        <f t="shared" si="38"/>
        <v>g</v>
      </c>
      <c r="H1097" s="19"/>
      <c r="I1097" s="20" t="str">
        <f t="shared" si="37"/>
        <v>冷凍青花菜45g</v>
      </c>
      <c r="J1097" s="21" t="str">
        <f>$I1091&amp;"+"&amp;$I1092&amp;"+"&amp;$I1093&amp;"+"&amp;$I1094&amp;"+"&amp;I1095&amp;"+"&amp;I1096&amp;"+"&amp;I1097&amp;"+"&amp;$I1098&amp;"+"&amp;$I1099&amp;"+"&amp;$I1100</f>
        <v>++++++冷凍青花菜45g+冷凍白花菜35g+蒜粗+</v>
      </c>
      <c r="K1097" s="21" t="s">
        <v>163</v>
      </c>
      <c r="L1097" s="18" t="str">
        <f>IF($H1093="","",$H1093)</f>
        <v/>
      </c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</row>
    <row r="1098" spans="1:25" ht="19.5" customHeight="1">
      <c r="A1098" s="6"/>
      <c r="B1098" s="5"/>
      <c r="C1098" s="17"/>
      <c r="D1098" s="117"/>
      <c r="E1098" s="113" t="s">
        <v>184</v>
      </c>
      <c r="F1098" s="19">
        <v>35</v>
      </c>
      <c r="G1098" s="19" t="str">
        <f t="shared" si="38"/>
        <v>g</v>
      </c>
      <c r="H1098" s="19"/>
      <c r="I1098" s="20" t="str">
        <f t="shared" si="37"/>
        <v>冷凍白花菜35g</v>
      </c>
      <c r="J1098" s="21"/>
      <c r="K1098" s="21"/>
      <c r="L1098" s="18" t="str">
        <f>IF($H1094="","",$H1094)</f>
        <v/>
      </c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</row>
    <row r="1099" spans="1:25" ht="19.5" customHeight="1">
      <c r="A1099" s="6"/>
      <c r="B1099" s="5"/>
      <c r="C1099" s="17"/>
      <c r="D1099" s="116"/>
      <c r="E1099" s="115" t="s">
        <v>197</v>
      </c>
      <c r="F1099" s="19"/>
      <c r="G1099" s="19" t="str">
        <f t="shared" si="38"/>
        <v/>
      </c>
      <c r="H1099" s="19"/>
      <c r="I1099" s="20" t="str">
        <f t="shared" si="37"/>
        <v>蒜粗</v>
      </c>
      <c r="J1099" s="21"/>
      <c r="K1099" s="21"/>
      <c r="L1099" s="18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</row>
    <row r="1100" spans="1:25" ht="19.5" customHeight="1">
      <c r="A1100" s="6"/>
      <c r="B1100" s="5"/>
      <c r="C1100" s="17"/>
      <c r="D1100" s="116"/>
      <c r="E1100" s="165"/>
      <c r="F1100" s="25"/>
      <c r="G1100" s="19" t="str">
        <f t="shared" si="38"/>
        <v/>
      </c>
      <c r="H1100" s="18"/>
      <c r="I1100" s="20" t="str">
        <f t="shared" ref="I1100:I1127" si="39">$E1100&amp;$F1100&amp;$G1100</f>
        <v/>
      </c>
      <c r="J1100" s="21"/>
      <c r="K1100" s="21"/>
      <c r="L1100" s="18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</row>
    <row r="1101" spans="1:25" ht="19.5" customHeight="1">
      <c r="A1101" s="6"/>
      <c r="B1101" s="5"/>
      <c r="C1101" s="17"/>
      <c r="D1101" s="18"/>
      <c r="E1101" s="46"/>
      <c r="F1101" s="19"/>
      <c r="G1101" s="19" t="str">
        <f t="shared" si="38"/>
        <v/>
      </c>
      <c r="H1101" s="18"/>
      <c r="I1101" s="20" t="str">
        <f t="shared" si="39"/>
        <v/>
      </c>
      <c r="J1101" s="21"/>
      <c r="K1101" s="21"/>
      <c r="L1101" s="18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</row>
    <row r="1102" spans="1:25" ht="19.5" customHeight="1">
      <c r="A1102" s="6"/>
      <c r="B1102" s="5"/>
      <c r="C1102" s="17"/>
      <c r="D1102" s="18"/>
      <c r="E1102" s="18"/>
      <c r="F1102" s="19"/>
      <c r="G1102" s="19" t="str">
        <f t="shared" si="38"/>
        <v/>
      </c>
      <c r="H1102" s="24"/>
      <c r="I1102" s="20" t="str">
        <f t="shared" si="39"/>
        <v/>
      </c>
      <c r="J1102" s="21"/>
      <c r="K1102" s="21"/>
      <c r="L1102" s="18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</row>
    <row r="1103" spans="1:25" ht="19.5" customHeight="1">
      <c r="A1103" s="6"/>
      <c r="B1103" s="5"/>
      <c r="C1103" s="17"/>
      <c r="D1103" s="18"/>
      <c r="E1103" s="18"/>
      <c r="F1103" s="19"/>
      <c r="G1103" s="19" t="str">
        <f t="shared" si="38"/>
        <v/>
      </c>
      <c r="H1103" s="18"/>
      <c r="I1103" s="20" t="str">
        <f t="shared" si="39"/>
        <v/>
      </c>
      <c r="J1103" s="21"/>
      <c r="K1103" s="21"/>
      <c r="L1103" s="18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</row>
    <row r="1104" spans="1:25" ht="19.5" customHeight="1">
      <c r="A1104" s="6"/>
      <c r="B1104" s="5"/>
      <c r="C1104" s="17"/>
      <c r="D1104" s="18"/>
      <c r="E1104" s="18"/>
      <c r="F1104" s="19"/>
      <c r="G1104" s="19" t="str">
        <f t="shared" si="38"/>
        <v/>
      </c>
      <c r="H1104" s="18"/>
      <c r="I1104" s="20" t="str">
        <f t="shared" si="39"/>
        <v/>
      </c>
      <c r="J1104" s="21"/>
      <c r="K1104" s="21"/>
      <c r="L1104" s="18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</row>
    <row r="1105" spans="1:25" ht="19.5" customHeight="1">
      <c r="A1105" s="6"/>
      <c r="B1105" s="5"/>
      <c r="C1105" s="17"/>
      <c r="D1105" s="18"/>
      <c r="E1105" s="18"/>
      <c r="F1105" s="19"/>
      <c r="G1105" s="19" t="str">
        <f t="shared" si="38"/>
        <v/>
      </c>
      <c r="H1105" s="18"/>
      <c r="I1105" s="20" t="str">
        <f t="shared" si="39"/>
        <v/>
      </c>
      <c r="J1105" s="21"/>
      <c r="K1105" s="21"/>
      <c r="L1105" s="18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</row>
    <row r="1106" spans="1:25" ht="19.5" customHeight="1">
      <c r="A1106" s="6"/>
      <c r="B1106" s="5"/>
      <c r="C1106" s="23"/>
      <c r="D1106" s="24"/>
      <c r="E1106" s="18"/>
      <c r="F1106" s="19"/>
      <c r="G1106" s="19" t="str">
        <f t="shared" si="38"/>
        <v/>
      </c>
      <c r="H1106" s="18"/>
      <c r="I1106" s="20" t="str">
        <f t="shared" si="39"/>
        <v/>
      </c>
      <c r="J1106" s="21"/>
      <c r="K1106" s="21"/>
      <c r="L1106" s="18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</row>
    <row r="1107" spans="1:25" ht="19.5" customHeight="1">
      <c r="A1107" s="6" t="s">
        <v>6</v>
      </c>
      <c r="B1107" s="5">
        <f>SUM(F1101:F1110)</f>
        <v>80</v>
      </c>
      <c r="C1107" s="17"/>
      <c r="D1107" s="18" t="e">
        <f>IF(菜單→請菜名都修改這個!#REF!="","",菜單→請菜名都修改這個!#REF!)</f>
        <v>#REF!</v>
      </c>
      <c r="E1107" s="46" t="s">
        <v>190</v>
      </c>
      <c r="F1107" s="19">
        <v>80</v>
      </c>
      <c r="G1107" s="19" t="str">
        <f t="shared" si="38"/>
        <v>g</v>
      </c>
      <c r="H1107" s="18"/>
      <c r="I1107" s="20" t="str">
        <f t="shared" si="39"/>
        <v>有機時蔬80g</v>
      </c>
      <c r="J1107" s="21" t="str">
        <f>$I1101&amp;"+"&amp;$I1102&amp;"+"&amp;$I1103&amp;"+"&amp;$I1104&amp;"+"&amp;I1105&amp;"+"&amp;I1106&amp;"+"&amp;I1107&amp;"+"&amp;$I1108&amp;"+"&amp;$I1109&amp;"+"&amp;$I1110</f>
        <v>++++++有機時蔬80g+++</v>
      </c>
      <c r="K1107" s="21" t="s">
        <v>107</v>
      </c>
      <c r="L1107" s="18" t="str">
        <f>IF($H1103="","",$H1103)</f>
        <v/>
      </c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</row>
    <row r="1108" spans="1:25" ht="19.5" customHeight="1">
      <c r="A1108" s="6"/>
      <c r="B1108" s="5"/>
      <c r="C1108" s="17"/>
      <c r="D1108" s="28"/>
      <c r="E1108" s="18"/>
      <c r="F1108" s="19"/>
      <c r="G1108" s="19" t="str">
        <f t="shared" si="38"/>
        <v/>
      </c>
      <c r="H1108" s="18"/>
      <c r="I1108" s="20" t="str">
        <f t="shared" si="39"/>
        <v/>
      </c>
      <c r="J1108" s="21"/>
      <c r="K1108" s="21"/>
      <c r="L1108" s="18" t="str">
        <f>IF($H1104="","",$H1104)</f>
        <v/>
      </c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</row>
    <row r="1109" spans="1:25" ht="19.5" customHeight="1">
      <c r="A1109" s="6"/>
      <c r="B1109" s="5"/>
      <c r="C1109" s="17"/>
      <c r="D1109" s="18"/>
      <c r="E1109" s="18"/>
      <c r="F1109" s="19"/>
      <c r="G1109" s="19" t="str">
        <f t="shared" si="38"/>
        <v/>
      </c>
      <c r="H1109" s="18"/>
      <c r="I1109" s="20" t="str">
        <f t="shared" si="39"/>
        <v/>
      </c>
      <c r="J1109" s="21"/>
      <c r="K1109" s="21"/>
      <c r="L1109" s="18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</row>
    <row r="1110" spans="1:25" ht="19.5" customHeight="1">
      <c r="A1110" s="6"/>
      <c r="B1110" s="5"/>
      <c r="C1110" s="17"/>
      <c r="D1110" s="18"/>
      <c r="E1110" s="24"/>
      <c r="F1110" s="25"/>
      <c r="G1110" s="19" t="str">
        <f t="shared" si="38"/>
        <v/>
      </c>
      <c r="H1110" s="18"/>
      <c r="I1110" s="20" t="str">
        <f t="shared" si="39"/>
        <v/>
      </c>
      <c r="J1110" s="21"/>
      <c r="K1110" s="21"/>
      <c r="L1110" s="18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</row>
    <row r="1111" spans="1:25" ht="19.5" customHeight="1">
      <c r="A1111" s="6"/>
      <c r="B1111" s="5"/>
      <c r="C1111" s="17"/>
      <c r="D1111" s="18"/>
      <c r="E1111" s="46"/>
      <c r="F1111" s="19"/>
      <c r="G1111" s="19" t="str">
        <f t="shared" si="38"/>
        <v/>
      </c>
      <c r="H1111" s="18"/>
      <c r="I1111" s="20" t="str">
        <f t="shared" si="39"/>
        <v/>
      </c>
      <c r="J1111" s="21"/>
      <c r="K1111" s="21"/>
      <c r="L1111" s="18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</row>
    <row r="1112" spans="1:25" ht="19.5" customHeight="1">
      <c r="A1112" s="6"/>
      <c r="B1112" s="5"/>
      <c r="C1112" s="17"/>
      <c r="D1112" s="18"/>
      <c r="E1112" s="48"/>
      <c r="F1112" s="42"/>
      <c r="G1112" s="19" t="str">
        <f t="shared" si="38"/>
        <v/>
      </c>
      <c r="H1112" s="24"/>
      <c r="I1112" s="20" t="str">
        <f t="shared" si="39"/>
        <v/>
      </c>
      <c r="J1112" s="21"/>
      <c r="K1112" s="21"/>
      <c r="L1112" s="18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</row>
    <row r="1113" spans="1:25" ht="19.5" customHeight="1">
      <c r="A1113" s="6"/>
      <c r="B1113" s="5"/>
      <c r="C1113" s="17"/>
      <c r="D1113" s="18"/>
      <c r="E1113" s="46"/>
      <c r="F1113" s="19"/>
      <c r="G1113" s="19" t="str">
        <f t="shared" si="38"/>
        <v/>
      </c>
      <c r="H1113" s="18"/>
      <c r="I1113" s="20" t="str">
        <f t="shared" si="39"/>
        <v/>
      </c>
      <c r="J1113" s="21"/>
      <c r="K1113" s="21"/>
      <c r="L1113" s="18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</row>
    <row r="1114" spans="1:25" ht="19.5" customHeight="1">
      <c r="A1114" s="6"/>
      <c r="B1114" s="5"/>
      <c r="C1114" s="17"/>
      <c r="D1114" s="18"/>
      <c r="E1114" s="48"/>
      <c r="F1114" s="42"/>
      <c r="G1114" s="19" t="str">
        <f t="shared" si="38"/>
        <v/>
      </c>
      <c r="H1114" s="18"/>
      <c r="I1114" s="20" t="str">
        <f t="shared" si="39"/>
        <v/>
      </c>
      <c r="J1114" s="21"/>
      <c r="K1114" s="21"/>
      <c r="L1114" s="18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</row>
    <row r="1115" spans="1:25" ht="19.5" customHeight="1">
      <c r="A1115" s="6"/>
      <c r="B1115" s="5"/>
      <c r="C1115" s="17"/>
      <c r="D1115" s="18"/>
      <c r="E1115" s="48"/>
      <c r="F1115" s="42"/>
      <c r="G1115" s="19" t="str">
        <f t="shared" si="38"/>
        <v/>
      </c>
      <c r="H1115" s="18"/>
      <c r="I1115" s="20" t="str">
        <f t="shared" si="39"/>
        <v/>
      </c>
      <c r="J1115" s="21"/>
      <c r="K1115" s="21"/>
      <c r="L1115" s="18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</row>
    <row r="1116" spans="1:25" ht="19.5" customHeight="1">
      <c r="A1116" s="6"/>
      <c r="B1116" s="5"/>
      <c r="C1116" s="23"/>
      <c r="D1116" s="24"/>
      <c r="E1116" s="46"/>
      <c r="F1116" s="19"/>
      <c r="G1116" s="19" t="str">
        <f t="shared" si="38"/>
        <v/>
      </c>
      <c r="H1116" s="18"/>
      <c r="I1116" s="20" t="str">
        <f t="shared" si="39"/>
        <v/>
      </c>
      <c r="J1116" s="21"/>
      <c r="K1116" s="21"/>
      <c r="L1116" s="18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</row>
    <row r="1117" spans="1:25" ht="19.5" customHeight="1">
      <c r="A1117" s="6" t="s">
        <v>84</v>
      </c>
      <c r="B1117" s="5">
        <f>SUM(F1111:F1120)</f>
        <v>530</v>
      </c>
      <c r="C1117" s="17"/>
      <c r="D1117" s="18" t="e">
        <f>IF(菜單→請菜名都修改這個!#REF!="","",菜單→請菜名都修改這個!#REF!)</f>
        <v>#REF!</v>
      </c>
      <c r="E1117" s="46" t="s">
        <v>207</v>
      </c>
      <c r="F1117" s="19">
        <v>450</v>
      </c>
      <c r="G1117" s="19" t="str">
        <f t="shared" si="38"/>
        <v>g</v>
      </c>
      <c r="H1117" s="18"/>
      <c r="I1117" s="20" t="str">
        <f t="shared" si="39"/>
        <v>結頭菜小丁450g</v>
      </c>
      <c r="J1117" s="21" t="str">
        <f>$I1111&amp;"+"&amp;$I1112&amp;"+"&amp;$I1113&amp;"+"&amp;$I1114&amp;"+"&amp;I1115&amp;"+"&amp;I1116&amp;"+"&amp;I1117&amp;"+"&amp;$I1118&amp;"+"&amp;$I1119&amp;"+"&amp;$I1120</f>
        <v>++++++結頭菜小丁450g+龍骨丁80g++</v>
      </c>
      <c r="K1117" s="21" t="s">
        <v>164</v>
      </c>
      <c r="L1117" s="18" t="str">
        <f>IF($H1113="","",$H1113)</f>
        <v/>
      </c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</row>
    <row r="1118" spans="1:25" ht="19.5" customHeight="1">
      <c r="A1118" s="6"/>
      <c r="B1118" s="5"/>
      <c r="C1118" s="17"/>
      <c r="D1118" s="28"/>
      <c r="E1118" s="121" t="s">
        <v>202</v>
      </c>
      <c r="F1118" s="25">
        <v>80</v>
      </c>
      <c r="G1118" s="19" t="str">
        <f t="shared" si="38"/>
        <v>g</v>
      </c>
      <c r="H1118" s="24"/>
      <c r="I1118" s="20" t="str">
        <f t="shared" si="39"/>
        <v>龍骨丁80g</v>
      </c>
      <c r="J1118" s="21"/>
      <c r="K1118" s="21"/>
      <c r="L1118" s="18" t="str">
        <f>IF($H1114="","",$H1114)</f>
        <v/>
      </c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</row>
    <row r="1119" spans="1:25" ht="19.5" customHeight="1">
      <c r="A1119" s="6"/>
      <c r="B1119" s="5"/>
      <c r="C1119" s="17"/>
      <c r="D1119" s="91"/>
      <c r="E1119" s="101"/>
      <c r="F1119" s="96"/>
      <c r="G1119" s="19" t="str">
        <f t="shared" si="38"/>
        <v/>
      </c>
      <c r="H1119" s="95"/>
      <c r="I1119" s="100" t="str">
        <f t="shared" si="39"/>
        <v/>
      </c>
      <c r="J1119" s="21"/>
      <c r="K1119" s="21"/>
      <c r="L1119" s="18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</row>
    <row r="1120" spans="1:25" ht="19.5" customHeight="1">
      <c r="A1120" s="6"/>
      <c r="B1120" s="5"/>
      <c r="C1120" s="17"/>
      <c r="D1120" s="91"/>
      <c r="E1120" s="95"/>
      <c r="F1120" s="96"/>
      <c r="G1120" s="19" t="str">
        <f t="shared" ref="G1120:G1127" si="40">IF($F1120="","","g")</f>
        <v/>
      </c>
      <c r="H1120" s="95"/>
      <c r="I1120" s="100" t="str">
        <f t="shared" si="39"/>
        <v/>
      </c>
      <c r="J1120" s="21"/>
      <c r="K1120" s="21"/>
      <c r="L1120" s="18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</row>
    <row r="1121" spans="1:25" ht="19.5" customHeight="1">
      <c r="A1121" s="6"/>
      <c r="B1121" s="5"/>
      <c r="C1121" s="17"/>
      <c r="D1121" s="91"/>
      <c r="E1121" s="95"/>
      <c r="F1121" s="96"/>
      <c r="G1121" s="19" t="str">
        <f t="shared" si="40"/>
        <v/>
      </c>
      <c r="H1121" s="95"/>
      <c r="I1121" s="100" t="str">
        <f t="shared" si="39"/>
        <v/>
      </c>
      <c r="J1121" s="21"/>
      <c r="K1121" s="21"/>
      <c r="L1121" s="18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</row>
    <row r="1122" spans="1:25" ht="19.5" customHeight="1">
      <c r="A1122" s="6"/>
      <c r="B1122" s="5"/>
      <c r="C1122" s="17"/>
      <c r="D1122" s="91"/>
      <c r="E1122" s="101"/>
      <c r="F1122" s="96"/>
      <c r="G1122" s="19" t="str">
        <f t="shared" si="40"/>
        <v/>
      </c>
      <c r="H1122" s="95"/>
      <c r="I1122" s="100" t="str">
        <f t="shared" si="39"/>
        <v/>
      </c>
      <c r="J1122" s="21"/>
      <c r="K1122" s="21"/>
      <c r="L1122" s="18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</row>
    <row r="1123" spans="1:25" ht="19.5" customHeight="1">
      <c r="A1123" s="6"/>
      <c r="B1123" s="5"/>
      <c r="C1123" s="17"/>
      <c r="D1123" s="91"/>
      <c r="E1123" s="95"/>
      <c r="F1123" s="96"/>
      <c r="G1123" s="19" t="str">
        <f t="shared" si="40"/>
        <v/>
      </c>
      <c r="H1123" s="95"/>
      <c r="I1123" s="100" t="str">
        <f t="shared" si="39"/>
        <v/>
      </c>
      <c r="J1123" s="21"/>
      <c r="K1123" s="21"/>
      <c r="L1123" s="18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</row>
    <row r="1124" spans="1:25" ht="19.5" customHeight="1">
      <c r="A1124" s="6"/>
      <c r="B1124" s="5"/>
      <c r="C1124" s="17"/>
      <c r="D1124" s="18"/>
      <c r="E1124" s="102"/>
      <c r="F1124" s="42"/>
      <c r="G1124" s="19" t="str">
        <f t="shared" si="40"/>
        <v/>
      </c>
      <c r="H1124" s="28"/>
      <c r="I1124" s="20" t="str">
        <f t="shared" si="39"/>
        <v/>
      </c>
      <c r="J1124" s="21"/>
      <c r="K1124" s="21"/>
      <c r="L1124" s="18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</row>
    <row r="1125" spans="1:25" ht="19.5" customHeight="1">
      <c r="A1125" s="6"/>
      <c r="B1125" s="5"/>
      <c r="C1125" s="17"/>
      <c r="D1125" s="18"/>
      <c r="E1125" s="18"/>
      <c r="F1125" s="19"/>
      <c r="G1125" s="19" t="str">
        <f t="shared" si="40"/>
        <v/>
      </c>
      <c r="H1125" s="18"/>
      <c r="I1125" s="20" t="str">
        <f t="shared" si="39"/>
        <v/>
      </c>
      <c r="J1125" s="21"/>
      <c r="K1125" s="21"/>
      <c r="L1125" s="18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</row>
    <row r="1126" spans="1:25" ht="19.5" customHeight="1" thickBot="1">
      <c r="A1126" s="6"/>
      <c r="B1126" s="5"/>
      <c r="C1126" s="31"/>
      <c r="D1126" s="32"/>
      <c r="E1126" s="18"/>
      <c r="F1126" s="19"/>
      <c r="G1126" s="19" t="str">
        <f t="shared" si="40"/>
        <v/>
      </c>
      <c r="H1126" s="18"/>
      <c r="I1126" s="20" t="str">
        <f t="shared" si="39"/>
        <v/>
      </c>
      <c r="J1126" s="21"/>
      <c r="K1126" s="21"/>
      <c r="L1126" s="18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</row>
    <row r="1127" spans="1:25" ht="19.5" customHeight="1">
      <c r="A1127" s="6" t="s">
        <v>18</v>
      </c>
      <c r="B1127" s="5"/>
      <c r="C1127" s="38" t="e">
        <f>IF($D1127="","",$C$1077)</f>
        <v>#REF!</v>
      </c>
      <c r="D1127" s="35" t="e">
        <f>IF(菜單→請菜名都修改這個!#REF!="","",菜單→請菜名都修改這個!#REF!)</f>
        <v>#REF!</v>
      </c>
      <c r="E1127" s="18"/>
      <c r="F1127" s="19"/>
      <c r="G1127" s="19" t="str">
        <f t="shared" si="40"/>
        <v/>
      </c>
      <c r="H1127" s="18"/>
      <c r="I1127" s="20" t="str">
        <f t="shared" si="39"/>
        <v/>
      </c>
      <c r="J1127" s="21" t="str">
        <f>$I1121</f>
        <v/>
      </c>
      <c r="K1127" s="21" t="s">
        <v>85</v>
      </c>
      <c r="L1127" s="18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</row>
    <row r="1128" spans="1:25" ht="15" customHeight="1" thickBot="1">
      <c r="H1128" s="32"/>
    </row>
    <row r="1129" spans="1:25" ht="15" customHeight="1" thickBot="1">
      <c r="H1129" s="45"/>
    </row>
  </sheetData>
  <autoFilter ref="A3:L1127" xr:uid="{00000000-0009-0000-0000-000001000000}"/>
  <mergeCells count="3">
    <mergeCell ref="A2:B2"/>
    <mergeCell ref="C2:H2"/>
    <mergeCell ref="E3:G3"/>
  </mergeCells>
  <phoneticPr fontId="14" type="noConversion"/>
  <conditionalFormatting sqref="F961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9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39370078740157483" right="0.39370078740157483" top="0.39370078740157483" bottom="0.39370078740157483" header="0" footer="0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D998"/>
  <sheetViews>
    <sheetView view="pageBreakPreview" topLeftCell="A13" zoomScale="40" zoomScaleNormal="120" zoomScaleSheetLayoutView="40" workbookViewId="0">
      <selection activeCell="F17" sqref="F17"/>
    </sheetView>
  </sheetViews>
  <sheetFormatPr defaultColWidth="11.33203125" defaultRowHeight="80.099999999999994" customHeight="1"/>
  <cols>
    <col min="1" max="1" width="14.33203125" style="53" customWidth="1"/>
    <col min="2" max="2" width="8.5546875" style="53" customWidth="1"/>
    <col min="3" max="3" width="38.33203125" style="53" customWidth="1"/>
    <col min="4" max="4" width="38.33203125" style="53" bestFit="1" customWidth="1"/>
    <col min="5" max="5" width="41.88671875" style="53" customWidth="1"/>
    <col min="6" max="6" width="33.33203125" style="53" customWidth="1"/>
    <col min="7" max="7" width="39" style="53" customWidth="1"/>
    <col min="8" max="8" width="33.6640625" style="53" customWidth="1"/>
    <col min="9" max="9" width="102.6640625" style="218" bestFit="1" customWidth="1"/>
    <col min="10" max="10" width="8.5546875" style="53" customWidth="1"/>
    <col min="11" max="12" width="3.33203125" style="53" customWidth="1"/>
    <col min="13" max="13" width="5.109375" style="53" customWidth="1"/>
    <col min="14" max="16" width="3.33203125" style="53" customWidth="1"/>
    <col min="17" max="17" width="27.5546875" style="53" customWidth="1"/>
    <col min="18" max="18" width="8.109375" style="53" customWidth="1"/>
    <col min="19" max="30" width="5.33203125" style="53" customWidth="1"/>
    <col min="31" max="16384" width="11.33203125" style="53"/>
  </cols>
  <sheetData>
    <row r="1" spans="1:30" ht="80.099999999999994" customHeight="1" thickBot="1">
      <c r="A1" s="285" t="s">
        <v>458</v>
      </c>
      <c r="B1" s="286"/>
      <c r="C1" s="286"/>
      <c r="D1" s="286"/>
      <c r="E1" s="286"/>
      <c r="F1" s="286"/>
      <c r="G1" s="286"/>
      <c r="H1" s="287"/>
      <c r="I1" s="205"/>
      <c r="J1" s="52"/>
      <c r="R1" s="54" t="s">
        <v>0</v>
      </c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ht="80.099999999999994" customHeight="1" thickBot="1">
      <c r="A2" s="173" t="s">
        <v>1</v>
      </c>
      <c r="B2" s="174" t="s">
        <v>2</v>
      </c>
      <c r="C2" s="175" t="s">
        <v>3</v>
      </c>
      <c r="D2" s="176" t="s">
        <v>4</v>
      </c>
      <c r="E2" s="176" t="s">
        <v>5</v>
      </c>
      <c r="F2" s="176" t="s">
        <v>6</v>
      </c>
      <c r="G2" s="177" t="s">
        <v>166</v>
      </c>
      <c r="H2" s="178" t="s">
        <v>7</v>
      </c>
      <c r="I2" s="206"/>
      <c r="J2" s="56" t="s">
        <v>8</v>
      </c>
      <c r="K2" s="57" t="s">
        <v>9</v>
      </c>
      <c r="L2" s="57" t="s">
        <v>10</v>
      </c>
      <c r="M2" s="57" t="s">
        <v>11</v>
      </c>
      <c r="N2" s="57" t="s">
        <v>12</v>
      </c>
      <c r="O2" s="59" t="s">
        <v>13</v>
      </c>
      <c r="P2" s="59" t="s">
        <v>14</v>
      </c>
      <c r="Q2" s="58" t="s">
        <v>15</v>
      </c>
      <c r="R2" s="54" t="s">
        <v>16</v>
      </c>
      <c r="S2" s="60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s="70" customFormat="1" ht="80.099999999999994" customHeight="1" thickBot="1">
      <c r="A3" s="179">
        <v>45261</v>
      </c>
      <c r="B3" s="231" t="s">
        <v>211</v>
      </c>
      <c r="C3" s="231" t="s">
        <v>19</v>
      </c>
      <c r="D3" s="260" t="s">
        <v>469</v>
      </c>
      <c r="E3" s="260" t="s">
        <v>439</v>
      </c>
      <c r="F3" s="231"/>
      <c r="G3" s="260" t="s">
        <v>461</v>
      </c>
      <c r="H3" s="249"/>
      <c r="I3" s="219"/>
      <c r="J3" s="88"/>
      <c r="K3" s="62"/>
      <c r="L3" s="62"/>
      <c r="M3" s="62"/>
      <c r="N3" s="62"/>
      <c r="O3" s="62"/>
      <c r="P3" s="62"/>
      <c r="Q3" s="63">
        <f t="shared" ref="Q3:Q11" si="0">J3*70+K3*75+L3*25+M3*45+N3*25</f>
        <v>0</v>
      </c>
      <c r="R3" s="64" t="s">
        <v>19</v>
      </c>
      <c r="S3" s="65" t="s">
        <v>20</v>
      </c>
      <c r="T3" s="65" t="s">
        <v>21</v>
      </c>
      <c r="U3" s="65" t="s">
        <v>17</v>
      </c>
      <c r="V3" s="66" t="s">
        <v>22</v>
      </c>
      <c r="W3" s="67"/>
      <c r="X3" s="68"/>
      <c r="Y3" s="61"/>
      <c r="Z3" s="68"/>
      <c r="AA3" s="63"/>
      <c r="AB3" s="69"/>
      <c r="AC3" s="69"/>
      <c r="AD3" s="69"/>
    </row>
    <row r="4" spans="1:30" s="70" customFormat="1" ht="80.099999999999994" customHeight="1">
      <c r="A4" s="180">
        <v>45264</v>
      </c>
      <c r="B4" s="189" t="s">
        <v>212</v>
      </c>
      <c r="C4" s="169" t="s">
        <v>213</v>
      </c>
      <c r="D4" s="169" t="s">
        <v>470</v>
      </c>
      <c r="E4" s="169" t="s">
        <v>475</v>
      </c>
      <c r="F4" s="189" t="s">
        <v>250</v>
      </c>
      <c r="G4" s="167" t="s">
        <v>415</v>
      </c>
      <c r="H4" s="233"/>
      <c r="I4" s="207"/>
      <c r="J4" s="190"/>
      <c r="K4" s="191"/>
      <c r="L4" s="191"/>
      <c r="M4" s="191"/>
      <c r="N4" s="191"/>
      <c r="O4" s="191"/>
      <c r="P4" s="191"/>
      <c r="Q4" s="192"/>
      <c r="R4" s="193"/>
      <c r="S4" s="61"/>
      <c r="T4" s="61"/>
      <c r="U4" s="61"/>
      <c r="V4" s="194"/>
      <c r="W4" s="193"/>
      <c r="X4" s="61"/>
      <c r="Y4" s="61"/>
      <c r="Z4" s="61"/>
      <c r="AA4" s="192"/>
      <c r="AB4" s="69"/>
      <c r="AC4" s="69"/>
      <c r="AD4" s="69"/>
    </row>
    <row r="5" spans="1:30" s="79" customFormat="1" ht="80.099999999999994" customHeight="1">
      <c r="A5" s="226">
        <v>45265</v>
      </c>
      <c r="B5" s="164" t="s">
        <v>215</v>
      </c>
      <c r="C5" s="164" t="s">
        <v>264</v>
      </c>
      <c r="D5" s="164" t="s">
        <v>471</v>
      </c>
      <c r="E5" s="167" t="s">
        <v>432</v>
      </c>
      <c r="F5" s="164" t="s">
        <v>251</v>
      </c>
      <c r="G5" s="170" t="s">
        <v>223</v>
      </c>
      <c r="H5" s="252" t="s">
        <v>170</v>
      </c>
      <c r="I5" s="220"/>
      <c r="J5" s="89"/>
      <c r="K5" s="73"/>
      <c r="L5" s="73"/>
      <c r="M5" s="73"/>
      <c r="N5" s="73"/>
      <c r="O5" s="73"/>
      <c r="P5" s="73"/>
      <c r="Q5" s="74">
        <f t="shared" si="0"/>
        <v>0</v>
      </c>
      <c r="R5" s="75" t="s">
        <v>19</v>
      </c>
      <c r="S5" s="76" t="s">
        <v>20</v>
      </c>
      <c r="T5" s="76" t="s">
        <v>21</v>
      </c>
      <c r="U5" s="76" t="s">
        <v>17</v>
      </c>
      <c r="V5" s="77" t="s">
        <v>22</v>
      </c>
      <c r="W5" s="75"/>
      <c r="X5" s="76"/>
      <c r="Y5" s="76"/>
      <c r="Z5" s="76"/>
      <c r="AA5" s="74"/>
      <c r="AB5" s="78"/>
      <c r="AC5" s="78"/>
      <c r="AD5" s="78"/>
    </row>
    <row r="6" spans="1:30" s="140" customFormat="1" ht="80.099999999999994" customHeight="1">
      <c r="A6" s="227">
        <v>45266</v>
      </c>
      <c r="B6" s="167" t="s">
        <v>217</v>
      </c>
      <c r="C6" s="167" t="s">
        <v>218</v>
      </c>
      <c r="D6" s="169" t="s">
        <v>474</v>
      </c>
      <c r="E6" s="167" t="s">
        <v>449</v>
      </c>
      <c r="F6" s="167"/>
      <c r="G6" s="167" t="s">
        <v>464</v>
      </c>
      <c r="H6" s="232"/>
      <c r="I6" s="208"/>
      <c r="J6" s="137"/>
      <c r="K6" s="137"/>
      <c r="L6" s="137"/>
      <c r="M6" s="137"/>
      <c r="N6" s="137"/>
      <c r="O6" s="137"/>
      <c r="P6" s="137"/>
      <c r="Q6" s="138">
        <f t="shared" si="0"/>
        <v>0</v>
      </c>
      <c r="R6" s="138" t="s">
        <v>19</v>
      </c>
      <c r="S6" s="138" t="s">
        <v>20</v>
      </c>
      <c r="T6" s="138" t="s">
        <v>21</v>
      </c>
      <c r="U6" s="138" t="s">
        <v>17</v>
      </c>
      <c r="V6" s="138" t="s">
        <v>22</v>
      </c>
      <c r="W6" s="138"/>
      <c r="X6" s="138"/>
      <c r="Y6" s="138"/>
      <c r="Z6" s="138"/>
      <c r="AA6" s="138"/>
      <c r="AB6" s="139"/>
      <c r="AC6" s="139"/>
      <c r="AD6" s="139"/>
    </row>
    <row r="7" spans="1:30" s="52" customFormat="1" ht="67.5">
      <c r="A7" s="226">
        <v>45267</v>
      </c>
      <c r="B7" s="164" t="s">
        <v>220</v>
      </c>
      <c r="C7" s="168" t="s">
        <v>419</v>
      </c>
      <c r="D7" s="168" t="s">
        <v>472</v>
      </c>
      <c r="E7" s="167" t="s">
        <v>222</v>
      </c>
      <c r="F7" s="164" t="s">
        <v>252</v>
      </c>
      <c r="G7" s="170" t="s">
        <v>180</v>
      </c>
      <c r="H7" s="235"/>
      <c r="I7" s="209"/>
      <c r="J7" s="90"/>
      <c r="K7" s="80"/>
      <c r="L7" s="80"/>
      <c r="M7" s="80"/>
      <c r="N7" s="80"/>
      <c r="O7" s="80"/>
      <c r="P7" s="80"/>
      <c r="Q7" s="81">
        <f t="shared" si="0"/>
        <v>0</v>
      </c>
      <c r="R7" s="82" t="s">
        <v>19</v>
      </c>
      <c r="S7" s="83" t="s">
        <v>20</v>
      </c>
      <c r="T7" s="83" t="s">
        <v>21</v>
      </c>
      <c r="U7" s="83" t="s">
        <v>17</v>
      </c>
      <c r="V7" s="72" t="s">
        <v>22</v>
      </c>
      <c r="W7" s="82"/>
      <c r="X7" s="83"/>
      <c r="Y7" s="83"/>
      <c r="Z7" s="83"/>
      <c r="AA7" s="81"/>
      <c r="AB7" s="84"/>
      <c r="AC7" s="84"/>
      <c r="AD7" s="84"/>
    </row>
    <row r="8" spans="1:30" s="136" customFormat="1" ht="80.099999999999994" customHeight="1" thickBot="1">
      <c r="A8" s="228">
        <v>45268</v>
      </c>
      <c r="B8" s="166" t="s">
        <v>211</v>
      </c>
      <c r="C8" s="166" t="s">
        <v>224</v>
      </c>
      <c r="D8" s="172" t="s">
        <v>473</v>
      </c>
      <c r="E8" s="166" t="s">
        <v>225</v>
      </c>
      <c r="F8" s="166"/>
      <c r="G8" s="166" t="s">
        <v>226</v>
      </c>
      <c r="H8" s="234"/>
      <c r="I8" s="210"/>
      <c r="J8" s="128"/>
      <c r="K8" s="129"/>
      <c r="L8" s="129"/>
      <c r="M8" s="129"/>
      <c r="N8" s="129"/>
      <c r="O8" s="129"/>
      <c r="P8" s="129"/>
      <c r="Q8" s="130">
        <f t="shared" si="0"/>
        <v>0</v>
      </c>
      <c r="R8" s="131" t="s">
        <v>23</v>
      </c>
      <c r="S8" s="132" t="s">
        <v>24</v>
      </c>
      <c r="T8" s="132" t="s">
        <v>25</v>
      </c>
      <c r="U8" s="132" t="s">
        <v>17</v>
      </c>
      <c r="V8" s="133" t="s">
        <v>26</v>
      </c>
      <c r="W8" s="131"/>
      <c r="X8" s="132"/>
      <c r="Y8" s="132"/>
      <c r="Z8" s="132"/>
      <c r="AA8" s="134"/>
      <c r="AB8" s="135"/>
      <c r="AC8" s="135"/>
      <c r="AD8" s="135"/>
    </row>
    <row r="9" spans="1:30" s="52" customFormat="1" ht="68.25" thickBot="1">
      <c r="A9" s="253">
        <v>45271</v>
      </c>
      <c r="B9" s="189" t="s">
        <v>212</v>
      </c>
      <c r="C9" s="189" t="s">
        <v>417</v>
      </c>
      <c r="D9" s="195" t="s">
        <v>480</v>
      </c>
      <c r="E9" s="167" t="s">
        <v>430</v>
      </c>
      <c r="F9" s="189" t="s">
        <v>253</v>
      </c>
      <c r="G9" s="164" t="s">
        <v>399</v>
      </c>
      <c r="H9" s="233"/>
      <c r="I9" s="209"/>
      <c r="J9" s="122"/>
      <c r="K9" s="123"/>
      <c r="L9" s="123"/>
      <c r="M9" s="123"/>
      <c r="N9" s="123"/>
      <c r="O9" s="123"/>
      <c r="P9" s="123"/>
      <c r="Q9" s="124">
        <f t="shared" si="0"/>
        <v>0</v>
      </c>
      <c r="R9" s="125" t="s">
        <v>27</v>
      </c>
      <c r="S9" s="126" t="s">
        <v>28</v>
      </c>
      <c r="T9" s="126" t="s">
        <v>29</v>
      </c>
      <c r="U9" s="126" t="s">
        <v>17</v>
      </c>
      <c r="V9" s="127" t="s">
        <v>30</v>
      </c>
      <c r="W9" s="83" t="s">
        <v>31</v>
      </c>
      <c r="X9" s="83" t="s">
        <v>32</v>
      </c>
      <c r="Y9" s="83" t="s">
        <v>17</v>
      </c>
      <c r="Z9" s="81" t="s">
        <v>33</v>
      </c>
      <c r="AA9" s="72"/>
      <c r="AB9" s="84"/>
      <c r="AC9" s="84"/>
      <c r="AD9" s="84"/>
    </row>
    <row r="10" spans="1:30" s="136" customFormat="1" ht="80.099999999999994" customHeight="1" thickBot="1">
      <c r="A10" s="226">
        <v>45272</v>
      </c>
      <c r="B10" s="164" t="s">
        <v>215</v>
      </c>
      <c r="C10" s="164" t="s">
        <v>23</v>
      </c>
      <c r="D10" s="164" t="s">
        <v>476</v>
      </c>
      <c r="E10" s="164" t="s">
        <v>227</v>
      </c>
      <c r="F10" s="164" t="s">
        <v>254</v>
      </c>
      <c r="G10" s="164" t="s">
        <v>424</v>
      </c>
      <c r="H10" s="252"/>
      <c r="I10" s="210"/>
      <c r="J10" s="128"/>
      <c r="K10" s="129"/>
      <c r="L10" s="129"/>
      <c r="M10" s="129"/>
      <c r="N10" s="129"/>
      <c r="O10" s="129"/>
      <c r="P10" s="129"/>
      <c r="Q10" s="130">
        <f t="shared" si="0"/>
        <v>0</v>
      </c>
      <c r="R10" s="202" t="s">
        <v>35</v>
      </c>
      <c r="S10" s="203" t="s">
        <v>36</v>
      </c>
      <c r="T10" s="203" t="s">
        <v>37</v>
      </c>
      <c r="U10" s="203" t="s">
        <v>17</v>
      </c>
      <c r="V10" s="204" t="s">
        <v>38</v>
      </c>
      <c r="W10" s="131"/>
      <c r="X10" s="132"/>
      <c r="Y10" s="132"/>
      <c r="Z10" s="152"/>
      <c r="AA10" s="133"/>
      <c r="AB10" s="135"/>
      <c r="AC10" s="135"/>
      <c r="AD10" s="135"/>
    </row>
    <row r="11" spans="1:30" s="201" customFormat="1" ht="80.099999999999994" customHeight="1">
      <c r="A11" s="227">
        <v>45273</v>
      </c>
      <c r="B11" s="167" t="s">
        <v>217</v>
      </c>
      <c r="C11" s="167" t="s">
        <v>228</v>
      </c>
      <c r="D11" s="164" t="s">
        <v>481</v>
      </c>
      <c r="E11" s="167" t="s">
        <v>265</v>
      </c>
      <c r="F11" s="167"/>
      <c r="G11" s="167" t="s">
        <v>462</v>
      </c>
      <c r="H11" s="232"/>
      <c r="I11" s="215"/>
      <c r="J11" s="197"/>
      <c r="K11" s="197"/>
      <c r="L11" s="197"/>
      <c r="M11" s="197"/>
      <c r="N11" s="197"/>
      <c r="O11" s="197"/>
      <c r="P11" s="197"/>
      <c r="Q11" s="198">
        <f t="shared" si="0"/>
        <v>0</v>
      </c>
      <c r="R11" s="198" t="s">
        <v>39</v>
      </c>
      <c r="S11" s="198" t="s">
        <v>40</v>
      </c>
      <c r="T11" s="198" t="s">
        <v>41</v>
      </c>
      <c r="U11" s="198" t="s">
        <v>17</v>
      </c>
      <c r="V11" s="198" t="s">
        <v>42</v>
      </c>
      <c r="W11" s="198"/>
      <c r="X11" s="198" t="s">
        <v>43</v>
      </c>
      <c r="Y11" s="198"/>
      <c r="Z11" s="198"/>
      <c r="AA11" s="198"/>
      <c r="AB11" s="200"/>
      <c r="AC11" s="200"/>
      <c r="AD11" s="200"/>
    </row>
    <row r="12" spans="1:30" s="52" customFormat="1" ht="80.099999999999994" customHeight="1">
      <c r="A12" s="226">
        <v>45274</v>
      </c>
      <c r="B12" s="164" t="s">
        <v>220</v>
      </c>
      <c r="C12" s="164" t="s">
        <v>221</v>
      </c>
      <c r="D12" s="164" t="s">
        <v>488</v>
      </c>
      <c r="E12" s="167" t="s">
        <v>477</v>
      </c>
      <c r="F12" s="164" t="s">
        <v>255</v>
      </c>
      <c r="G12" s="164" t="s">
        <v>463</v>
      </c>
      <c r="H12" s="235" t="s">
        <v>178</v>
      </c>
      <c r="I12" s="212"/>
      <c r="J12" s="141"/>
      <c r="K12" s="142"/>
      <c r="L12" s="142"/>
      <c r="M12" s="142"/>
      <c r="N12" s="142"/>
      <c r="O12" s="142"/>
      <c r="P12" s="142"/>
      <c r="Q12" s="143"/>
      <c r="R12" s="149"/>
      <c r="S12" s="71"/>
      <c r="T12" s="71"/>
      <c r="U12" s="71"/>
      <c r="V12" s="150"/>
      <c r="W12" s="149"/>
      <c r="X12" s="71"/>
      <c r="Y12" s="71"/>
      <c r="Z12" s="71"/>
      <c r="AA12" s="150"/>
      <c r="AB12" s="84"/>
      <c r="AC12" s="84"/>
      <c r="AD12" s="84"/>
    </row>
    <row r="13" spans="1:30" s="148" customFormat="1" ht="68.25" thickBot="1">
      <c r="A13" s="228">
        <v>45275</v>
      </c>
      <c r="B13" s="166" t="s">
        <v>211</v>
      </c>
      <c r="C13" s="166" t="s">
        <v>459</v>
      </c>
      <c r="D13" s="166" t="s">
        <v>479</v>
      </c>
      <c r="E13" s="166" t="s">
        <v>490</v>
      </c>
      <c r="F13" s="166"/>
      <c r="G13" s="166" t="s">
        <v>397</v>
      </c>
      <c r="H13" s="234"/>
      <c r="I13" s="213"/>
      <c r="J13" s="144"/>
      <c r="K13" s="144"/>
      <c r="L13" s="144"/>
      <c r="M13" s="144"/>
      <c r="N13" s="144"/>
      <c r="O13" s="144"/>
      <c r="P13" s="144"/>
      <c r="Q13" s="145"/>
      <c r="R13" s="145"/>
      <c r="S13" s="145"/>
      <c r="T13" s="145"/>
      <c r="U13" s="145"/>
      <c r="V13" s="145"/>
      <c r="W13" s="145"/>
      <c r="X13" s="146"/>
      <c r="Y13" s="145"/>
      <c r="Z13" s="145"/>
      <c r="AA13" s="145"/>
      <c r="AB13" s="147"/>
      <c r="AC13" s="147"/>
      <c r="AD13" s="147" t="s">
        <v>44</v>
      </c>
    </row>
    <row r="14" spans="1:30" s="52" customFormat="1" ht="79.5" customHeight="1">
      <c r="A14" s="227">
        <v>45278</v>
      </c>
      <c r="B14" s="167" t="s">
        <v>212</v>
      </c>
      <c r="C14" s="167" t="s">
        <v>39</v>
      </c>
      <c r="D14" s="267" t="s">
        <v>478</v>
      </c>
      <c r="E14" s="169" t="s">
        <v>398</v>
      </c>
      <c r="F14" s="167" t="s">
        <v>256</v>
      </c>
      <c r="G14" s="254" t="s">
        <v>233</v>
      </c>
      <c r="H14" s="232"/>
      <c r="I14" s="212"/>
      <c r="J14" s="141"/>
      <c r="K14" s="142"/>
      <c r="L14" s="142"/>
      <c r="M14" s="142"/>
      <c r="N14" s="142"/>
      <c r="O14" s="142"/>
      <c r="P14" s="142"/>
      <c r="Q14" s="143"/>
      <c r="R14" s="149"/>
      <c r="S14" s="71"/>
      <c r="T14" s="71"/>
      <c r="U14" s="71"/>
      <c r="V14" s="150"/>
      <c r="W14" s="149"/>
      <c r="X14" s="196"/>
      <c r="Y14" s="71"/>
      <c r="Z14" s="71"/>
      <c r="AA14" s="150"/>
      <c r="AB14" s="84"/>
      <c r="AC14" s="84"/>
      <c r="AD14" s="84" t="s">
        <v>45</v>
      </c>
    </row>
    <row r="15" spans="1:30" s="148" customFormat="1" ht="68.25" thickBot="1">
      <c r="A15" s="226">
        <v>45279</v>
      </c>
      <c r="B15" s="164" t="s">
        <v>215</v>
      </c>
      <c r="C15" s="164" t="s">
        <v>234</v>
      </c>
      <c r="D15" s="164" t="s">
        <v>450</v>
      </c>
      <c r="E15" s="164" t="s">
        <v>495</v>
      </c>
      <c r="F15" s="164" t="s">
        <v>257</v>
      </c>
      <c r="G15" s="170" t="s">
        <v>467</v>
      </c>
      <c r="H15" s="252" t="s">
        <v>170</v>
      </c>
      <c r="I15" s="214"/>
      <c r="J15" s="144"/>
      <c r="K15" s="144"/>
      <c r="L15" s="144"/>
      <c r="M15" s="144"/>
      <c r="N15" s="144"/>
      <c r="O15" s="144"/>
      <c r="P15" s="144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7"/>
      <c r="AC15" s="147"/>
      <c r="AD15" s="147" t="s">
        <v>46</v>
      </c>
    </row>
    <row r="16" spans="1:30" s="201" customFormat="1" ht="80.099999999999994" customHeight="1">
      <c r="A16" s="227">
        <v>45280</v>
      </c>
      <c r="B16" s="167" t="s">
        <v>217</v>
      </c>
      <c r="C16" s="167" t="s">
        <v>19</v>
      </c>
      <c r="D16" s="167" t="s">
        <v>483</v>
      </c>
      <c r="E16" s="167" t="s">
        <v>246</v>
      </c>
      <c r="F16" s="167"/>
      <c r="G16" s="167" t="s">
        <v>425</v>
      </c>
      <c r="H16" s="232"/>
      <c r="I16" s="215"/>
      <c r="J16" s="197"/>
      <c r="K16" s="197"/>
      <c r="L16" s="197"/>
      <c r="M16" s="197"/>
      <c r="N16" s="197"/>
      <c r="O16" s="197"/>
      <c r="P16" s="197"/>
      <c r="Q16" s="198"/>
      <c r="R16" s="198"/>
      <c r="S16" s="198"/>
      <c r="T16" s="198"/>
      <c r="U16" s="198"/>
      <c r="V16" s="198"/>
      <c r="W16" s="198"/>
      <c r="X16" s="198"/>
      <c r="Y16" s="199"/>
      <c r="Z16" s="198"/>
      <c r="AA16" s="198"/>
      <c r="AB16" s="200"/>
      <c r="AC16" s="200"/>
      <c r="AD16" s="198" t="s">
        <v>47</v>
      </c>
    </row>
    <row r="17" spans="1:30" s="52" customFormat="1" ht="80.099999999999994" customHeight="1" thickBot="1">
      <c r="A17" s="226">
        <v>45281</v>
      </c>
      <c r="B17" s="164" t="s">
        <v>220</v>
      </c>
      <c r="C17" s="164" t="s">
        <v>237</v>
      </c>
      <c r="D17" s="164" t="s">
        <v>484</v>
      </c>
      <c r="E17" s="168" t="s">
        <v>238</v>
      </c>
      <c r="F17" s="164" t="s">
        <v>251</v>
      </c>
      <c r="G17" s="164" t="s">
        <v>465</v>
      </c>
      <c r="H17" s="235"/>
      <c r="I17" s="212"/>
      <c r="J17" s="90"/>
      <c r="K17" s="80"/>
      <c r="L17" s="80"/>
      <c r="M17" s="80"/>
      <c r="N17" s="80"/>
      <c r="O17" s="80"/>
      <c r="P17" s="80"/>
      <c r="Q17" s="81"/>
      <c r="R17" s="82"/>
      <c r="S17" s="83"/>
      <c r="T17" s="83"/>
      <c r="U17" s="83"/>
      <c r="V17" s="72"/>
      <c r="W17" s="82"/>
      <c r="X17" s="83"/>
      <c r="Y17" s="83"/>
      <c r="Z17" s="83"/>
      <c r="AA17" s="72"/>
      <c r="AB17" s="84"/>
      <c r="AC17" s="84"/>
      <c r="AD17" s="84" t="s">
        <v>48</v>
      </c>
    </row>
    <row r="18" spans="1:30" s="136" customFormat="1" ht="80.099999999999994" customHeight="1" thickBot="1">
      <c r="A18" s="228">
        <v>45282</v>
      </c>
      <c r="B18" s="166" t="s">
        <v>211</v>
      </c>
      <c r="C18" s="166" t="s">
        <v>422</v>
      </c>
      <c r="D18" s="166" t="s">
        <v>485</v>
      </c>
      <c r="E18" s="166" t="s">
        <v>50</v>
      </c>
      <c r="F18" s="166"/>
      <c r="G18" s="166" t="s">
        <v>240</v>
      </c>
      <c r="H18" s="234"/>
      <c r="I18" s="210"/>
      <c r="J18" s="128"/>
      <c r="K18" s="129"/>
      <c r="L18" s="129"/>
      <c r="M18" s="129"/>
      <c r="N18" s="129"/>
      <c r="O18" s="129"/>
      <c r="P18" s="129"/>
      <c r="Q18" s="130"/>
      <c r="R18" s="131"/>
      <c r="S18" s="132"/>
      <c r="T18" s="132"/>
      <c r="U18" s="132"/>
      <c r="V18" s="133"/>
      <c r="W18" s="151" t="s">
        <v>39</v>
      </c>
      <c r="X18" s="152" t="s">
        <v>49</v>
      </c>
      <c r="Y18" s="152" t="s">
        <v>50</v>
      </c>
      <c r="Z18" s="152" t="s">
        <v>17</v>
      </c>
      <c r="AA18" s="130" t="s">
        <v>51</v>
      </c>
      <c r="AB18" s="153" t="s">
        <v>34</v>
      </c>
      <c r="AC18" s="135"/>
      <c r="AD18" s="135" t="s">
        <v>52</v>
      </c>
    </row>
    <row r="19" spans="1:30" s="52" customFormat="1" ht="67.5">
      <c r="A19" s="253">
        <v>45285</v>
      </c>
      <c r="B19" s="189" t="s">
        <v>212</v>
      </c>
      <c r="C19" s="167" t="s">
        <v>504</v>
      </c>
      <c r="D19" s="164" t="s">
        <v>482</v>
      </c>
      <c r="E19" s="167" t="s">
        <v>489</v>
      </c>
      <c r="F19" s="189" t="s">
        <v>258</v>
      </c>
      <c r="G19" s="266" t="s">
        <v>428</v>
      </c>
      <c r="H19" s="233"/>
      <c r="I19" s="209"/>
      <c r="J19" s="90"/>
      <c r="K19" s="80"/>
      <c r="L19" s="80"/>
      <c r="M19" s="80"/>
      <c r="N19" s="80"/>
      <c r="O19" s="80"/>
      <c r="P19" s="80"/>
      <c r="Q19" s="81"/>
      <c r="R19" s="82"/>
      <c r="S19" s="83"/>
      <c r="T19" s="83"/>
      <c r="U19" s="83"/>
      <c r="V19" s="72"/>
      <c r="W19" s="82"/>
      <c r="X19" s="83"/>
      <c r="Y19" s="83"/>
      <c r="Z19" s="83"/>
      <c r="AA19" s="72"/>
      <c r="AB19" s="84"/>
      <c r="AC19" s="84"/>
      <c r="AD19" s="84" t="s">
        <v>53</v>
      </c>
    </row>
    <row r="20" spans="1:30" s="52" customFormat="1" ht="67.5">
      <c r="A20" s="226">
        <v>45286</v>
      </c>
      <c r="B20" s="164" t="s">
        <v>215</v>
      </c>
      <c r="C20" s="164" t="s">
        <v>460</v>
      </c>
      <c r="D20" s="164" t="s">
        <v>486</v>
      </c>
      <c r="E20" s="167" t="s">
        <v>491</v>
      </c>
      <c r="F20" s="164" t="s">
        <v>252</v>
      </c>
      <c r="G20" s="170" t="s">
        <v>466</v>
      </c>
      <c r="H20" s="252"/>
      <c r="I20" s="209"/>
      <c r="J20" s="90"/>
      <c r="K20" s="80"/>
      <c r="L20" s="80"/>
      <c r="M20" s="80"/>
      <c r="N20" s="80"/>
      <c r="O20" s="80"/>
      <c r="P20" s="80"/>
      <c r="Q20" s="81"/>
      <c r="R20" s="82"/>
      <c r="S20" s="83"/>
      <c r="T20" s="83"/>
      <c r="U20" s="83"/>
      <c r="V20" s="72"/>
      <c r="W20" s="82"/>
      <c r="X20" s="83"/>
      <c r="Y20" s="83"/>
      <c r="Z20" s="83"/>
      <c r="AA20" s="72"/>
      <c r="AB20" s="84"/>
      <c r="AC20" s="84"/>
      <c r="AD20" s="84"/>
    </row>
    <row r="21" spans="1:30" s="136" customFormat="1" ht="68.25" thickBot="1">
      <c r="A21" s="227">
        <v>45287</v>
      </c>
      <c r="B21" s="167" t="s">
        <v>217</v>
      </c>
      <c r="C21" s="164" t="s">
        <v>221</v>
      </c>
      <c r="D21" s="167" t="s">
        <v>487</v>
      </c>
      <c r="E21" s="167" t="s">
        <v>400</v>
      </c>
      <c r="F21" s="167"/>
      <c r="G21" s="164" t="s">
        <v>232</v>
      </c>
      <c r="H21" s="232"/>
      <c r="I21" s="211"/>
      <c r="J21" s="128"/>
      <c r="K21" s="129"/>
      <c r="L21" s="129"/>
      <c r="M21" s="129"/>
      <c r="N21" s="129"/>
      <c r="O21" s="129"/>
      <c r="P21" s="129"/>
      <c r="Q21" s="130"/>
      <c r="R21" s="131"/>
      <c r="S21" s="132"/>
      <c r="T21" s="132"/>
      <c r="U21" s="132"/>
      <c r="V21" s="133"/>
      <c r="W21" s="131"/>
      <c r="X21" s="132"/>
      <c r="Y21" s="132"/>
      <c r="Z21" s="152"/>
      <c r="AA21" s="133"/>
      <c r="AB21" s="135"/>
      <c r="AC21" s="135"/>
      <c r="AD21" s="135" t="s">
        <v>54</v>
      </c>
    </row>
    <row r="22" spans="1:30" s="52" customFormat="1" ht="80.099999999999994" customHeight="1">
      <c r="A22" s="226">
        <v>45288</v>
      </c>
      <c r="B22" s="164" t="s">
        <v>220</v>
      </c>
      <c r="C22" s="164" t="s">
        <v>179</v>
      </c>
      <c r="D22" s="267" t="s">
        <v>521</v>
      </c>
      <c r="E22" s="164" t="s">
        <v>494</v>
      </c>
      <c r="F22" s="164" t="s">
        <v>259</v>
      </c>
      <c r="G22" s="163" t="s">
        <v>243</v>
      </c>
      <c r="H22" s="235" t="s">
        <v>170</v>
      </c>
      <c r="I22" s="212"/>
      <c r="J22" s="141"/>
      <c r="K22" s="142"/>
      <c r="L22" s="142"/>
      <c r="M22" s="142"/>
      <c r="N22" s="142"/>
      <c r="O22" s="142"/>
      <c r="P22" s="142"/>
      <c r="Q22" s="143"/>
      <c r="R22" s="149"/>
      <c r="S22" s="71"/>
      <c r="T22" s="71"/>
      <c r="U22" s="71"/>
      <c r="V22" s="150"/>
      <c r="W22" s="149"/>
      <c r="X22" s="71"/>
      <c r="Y22" s="71"/>
      <c r="Z22" s="71"/>
      <c r="AA22" s="150"/>
      <c r="AB22" s="84"/>
      <c r="AC22" s="84"/>
      <c r="AD22" s="84" t="s">
        <v>55</v>
      </c>
    </row>
    <row r="23" spans="1:30" s="140" customFormat="1" ht="68.25" thickBot="1">
      <c r="A23" s="228">
        <v>45289</v>
      </c>
      <c r="B23" s="166" t="s">
        <v>211</v>
      </c>
      <c r="C23" s="166" t="s">
        <v>23</v>
      </c>
      <c r="D23" s="172" t="s">
        <v>181</v>
      </c>
      <c r="E23" s="164" t="s">
        <v>241</v>
      </c>
      <c r="F23" s="166"/>
      <c r="G23" s="166" t="s">
        <v>468</v>
      </c>
      <c r="H23" s="234"/>
      <c r="I23" s="221"/>
      <c r="J23" s="137"/>
      <c r="K23" s="137"/>
      <c r="L23" s="137"/>
      <c r="M23" s="137"/>
      <c r="N23" s="137"/>
      <c r="O23" s="137"/>
      <c r="P23" s="137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9"/>
      <c r="AC23" s="139"/>
      <c r="AD23" s="139" t="s">
        <v>56</v>
      </c>
    </row>
    <row r="24" spans="1:30" s="52" customFormat="1" ht="80.099999999999994" hidden="1" customHeight="1">
      <c r="A24" s="180"/>
      <c r="B24" s="164"/>
      <c r="C24" s="164"/>
      <c r="D24" s="164"/>
      <c r="E24" s="164"/>
      <c r="F24" s="164"/>
      <c r="G24" s="164"/>
      <c r="H24" s="181"/>
      <c r="I24" s="212"/>
      <c r="J24" s="141"/>
      <c r="K24" s="142"/>
      <c r="L24" s="142"/>
      <c r="M24" s="142"/>
      <c r="N24" s="142"/>
      <c r="O24" s="142"/>
      <c r="P24" s="142"/>
      <c r="Q24" s="143"/>
      <c r="R24" s="149"/>
      <c r="S24" s="71"/>
      <c r="T24" s="71"/>
      <c r="U24" s="71"/>
      <c r="V24" s="150"/>
      <c r="W24" s="149"/>
      <c r="X24" s="71"/>
      <c r="Y24" s="71"/>
      <c r="Z24" s="71"/>
      <c r="AA24" s="150"/>
      <c r="AB24" s="84"/>
      <c r="AC24" s="84"/>
      <c r="AD24" s="85"/>
    </row>
    <row r="25" spans="1:30" s="52" customFormat="1" ht="67.5" hidden="1">
      <c r="A25" s="180"/>
      <c r="B25" s="164"/>
      <c r="C25" s="288"/>
      <c r="D25" s="289"/>
      <c r="E25" s="289"/>
      <c r="F25" s="289"/>
      <c r="G25" s="289"/>
      <c r="H25" s="290"/>
      <c r="I25" s="209"/>
      <c r="J25" s="90"/>
      <c r="K25" s="80"/>
      <c r="L25" s="80"/>
      <c r="M25" s="80"/>
      <c r="N25" s="80"/>
      <c r="O25" s="80"/>
      <c r="P25" s="80"/>
      <c r="Q25" s="81"/>
      <c r="R25" s="82"/>
      <c r="S25" s="83"/>
      <c r="T25" s="83"/>
      <c r="U25" s="83"/>
      <c r="V25" s="72"/>
      <c r="W25" s="82"/>
      <c r="X25" s="83"/>
      <c r="Y25" s="83"/>
      <c r="Z25" s="83"/>
      <c r="AA25" s="72"/>
      <c r="AB25" s="84"/>
      <c r="AC25" s="84"/>
      <c r="AD25" s="85"/>
    </row>
    <row r="26" spans="1:30" ht="80.099999999999994" customHeight="1">
      <c r="A26" s="182" t="s">
        <v>57</v>
      </c>
      <c r="B26" s="182"/>
      <c r="C26" s="182"/>
      <c r="D26" s="182"/>
      <c r="E26" s="182"/>
      <c r="F26" s="182"/>
      <c r="G26" s="183"/>
      <c r="H26" s="184"/>
      <c r="I26" s="216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</row>
    <row r="27" spans="1:30" ht="80.099999999999994" customHeight="1">
      <c r="A27" s="185" t="s">
        <v>58</v>
      </c>
      <c r="B27" s="185"/>
      <c r="C27" s="185"/>
      <c r="D27" s="185"/>
      <c r="E27" s="185"/>
      <c r="F27" s="185"/>
      <c r="G27" s="186"/>
      <c r="H27" s="187"/>
      <c r="I27" s="217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</row>
    <row r="28" spans="1:30" ht="80.099999999999994" customHeight="1">
      <c r="A28" s="185" t="s">
        <v>59</v>
      </c>
      <c r="B28" s="185"/>
      <c r="C28" s="185"/>
      <c r="D28" s="185"/>
      <c r="E28" s="185"/>
      <c r="F28" s="185"/>
      <c r="G28" s="186"/>
      <c r="H28" s="187"/>
      <c r="I28" s="217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</row>
    <row r="29" spans="1:30" ht="80.099999999999994" customHeight="1">
      <c r="A29" s="185" t="s">
        <v>60</v>
      </c>
      <c r="B29" s="185"/>
      <c r="C29" s="185"/>
      <c r="D29" s="185"/>
      <c r="E29" s="185"/>
      <c r="F29" s="185"/>
      <c r="G29" s="186"/>
      <c r="H29" s="187"/>
      <c r="I29" s="217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</row>
    <row r="30" spans="1:30" ht="80.099999999999994" customHeight="1">
      <c r="A30" s="87"/>
      <c r="B30" s="87"/>
      <c r="C30" s="87"/>
      <c r="D30" s="87"/>
      <c r="E30" s="87"/>
      <c r="F30" s="87"/>
      <c r="G30" s="55"/>
      <c r="H30" s="87"/>
      <c r="I30" s="217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31" spans="1:30" ht="80.099999999999994" customHeight="1">
      <c r="A31" s="86" t="s">
        <v>61</v>
      </c>
      <c r="B31" s="86">
        <v>4</v>
      </c>
      <c r="C31" s="87"/>
      <c r="D31" s="87"/>
      <c r="E31" s="87"/>
      <c r="F31" s="87"/>
      <c r="G31" s="55"/>
      <c r="H31" s="87"/>
      <c r="I31" s="217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</row>
    <row r="32" spans="1:30" ht="80.099999999999994" customHeight="1">
      <c r="A32" s="86" t="s">
        <v>62</v>
      </c>
      <c r="B32" s="86">
        <v>4</v>
      </c>
      <c r="C32" s="87"/>
      <c r="D32" s="87"/>
      <c r="E32" s="87"/>
      <c r="F32" s="87"/>
      <c r="G32" s="55"/>
      <c r="H32" s="87"/>
      <c r="I32" s="217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</row>
    <row r="33" spans="1:30" ht="80.099999999999994" customHeight="1">
      <c r="A33" s="86" t="s">
        <v>60</v>
      </c>
      <c r="B33" s="86">
        <v>2</v>
      </c>
      <c r="C33" s="87"/>
      <c r="D33" s="87" t="s">
        <v>63</v>
      </c>
      <c r="E33" s="87">
        <f>SUM(B31:B33)</f>
        <v>10</v>
      </c>
      <c r="F33" s="87"/>
      <c r="G33" s="55"/>
      <c r="H33" s="87"/>
      <c r="I33" s="217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1:30" ht="80.099999999999994" customHeight="1">
      <c r="A34" s="55"/>
      <c r="B34" s="55"/>
      <c r="C34" s="55"/>
      <c r="D34" s="55"/>
      <c r="E34" s="55"/>
      <c r="F34" s="55"/>
      <c r="G34" s="55"/>
      <c r="H34" s="87"/>
      <c r="I34" s="217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</row>
    <row r="35" spans="1:30" ht="80.099999999999994" customHeight="1">
      <c r="A35" s="55" t="s">
        <v>64</v>
      </c>
      <c r="B35" s="55"/>
      <c r="C35" s="55"/>
      <c r="D35" s="55"/>
      <c r="E35" s="55"/>
      <c r="F35" s="55"/>
      <c r="G35" s="55"/>
      <c r="H35" s="87"/>
      <c r="I35" s="217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</row>
    <row r="36" spans="1:30" ht="80.099999999999994" customHeight="1">
      <c r="A36" s="55" t="s">
        <v>65</v>
      </c>
      <c r="B36" s="55"/>
      <c r="C36" s="55"/>
      <c r="D36" s="55"/>
      <c r="E36" s="55"/>
      <c r="F36" s="55"/>
      <c r="G36" s="55"/>
      <c r="H36" s="87"/>
      <c r="I36" s="217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</row>
    <row r="37" spans="1:30" ht="80.099999999999994" customHeight="1">
      <c r="A37" s="55" t="s">
        <v>66</v>
      </c>
      <c r="B37" s="55"/>
      <c r="C37" s="55"/>
      <c r="D37" s="55"/>
      <c r="E37" s="55"/>
      <c r="F37" s="55"/>
      <c r="G37" s="55"/>
      <c r="H37" s="87"/>
      <c r="I37" s="217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</row>
    <row r="38" spans="1:30" ht="80.099999999999994" customHeight="1">
      <c r="A38" s="55" t="s">
        <v>67</v>
      </c>
      <c r="B38" s="55"/>
      <c r="C38" s="55"/>
      <c r="D38" s="55"/>
      <c r="E38" s="55"/>
      <c r="F38" s="55"/>
      <c r="G38" s="55"/>
      <c r="H38" s="87"/>
      <c r="I38" s="217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</row>
    <row r="39" spans="1:30" ht="80.099999999999994" customHeight="1">
      <c r="A39" s="55" t="s">
        <v>68</v>
      </c>
      <c r="B39" s="55"/>
      <c r="C39" s="55"/>
      <c r="D39" s="55"/>
      <c r="E39" s="55"/>
      <c r="F39" s="55"/>
      <c r="G39" s="55"/>
      <c r="H39" s="87"/>
      <c r="I39" s="217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 spans="1:30" ht="80.099999999999994" customHeight="1">
      <c r="A40" s="55" t="s">
        <v>69</v>
      </c>
      <c r="B40" s="55"/>
      <c r="C40" s="55"/>
      <c r="D40" s="55"/>
      <c r="E40" s="55"/>
      <c r="F40" s="55"/>
      <c r="G40" s="55"/>
      <c r="H40" s="87"/>
      <c r="I40" s="217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 spans="1:30" ht="80.099999999999994" customHeight="1">
      <c r="A41" s="55" t="s">
        <v>70</v>
      </c>
      <c r="B41" s="55"/>
      <c r="C41" s="55"/>
      <c r="D41" s="55"/>
      <c r="E41" s="55"/>
      <c r="F41" s="55"/>
      <c r="G41" s="55"/>
      <c r="H41" s="87"/>
      <c r="I41" s="217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</row>
    <row r="42" spans="1:30" ht="80.099999999999994" customHeight="1">
      <c r="A42" s="55" t="s">
        <v>71</v>
      </c>
      <c r="B42" s="55"/>
      <c r="C42" s="55"/>
      <c r="D42" s="55"/>
      <c r="E42" s="55"/>
      <c r="F42" s="55"/>
      <c r="G42" s="55"/>
      <c r="H42" s="87"/>
      <c r="I42" s="217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</row>
    <row r="43" spans="1:30" ht="80.099999999999994" customHeight="1">
      <c r="A43" s="55" t="s">
        <v>72</v>
      </c>
      <c r="B43" s="55"/>
      <c r="C43" s="55"/>
      <c r="D43" s="55"/>
      <c r="E43" s="55"/>
      <c r="F43" s="55"/>
      <c r="G43" s="55"/>
      <c r="H43" s="87"/>
      <c r="I43" s="217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</row>
    <row r="44" spans="1:30" ht="80.099999999999994" customHeight="1">
      <c r="A44" s="55"/>
      <c r="B44" s="55"/>
      <c r="C44" s="55"/>
      <c r="D44" s="55"/>
      <c r="E44" s="55"/>
      <c r="F44" s="55"/>
      <c r="G44" s="55"/>
      <c r="H44" s="87"/>
      <c r="I44" s="217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</row>
    <row r="45" spans="1:30" ht="80.099999999999994" customHeight="1">
      <c r="A45" s="55"/>
      <c r="B45" s="55"/>
      <c r="C45" s="55"/>
      <c r="D45" s="55"/>
      <c r="E45" s="55"/>
      <c r="F45" s="55"/>
      <c r="G45" s="55"/>
      <c r="H45" s="87"/>
      <c r="I45" s="217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</row>
    <row r="46" spans="1:30" ht="80.099999999999994" customHeight="1">
      <c r="A46" s="55"/>
      <c r="B46" s="55"/>
      <c r="C46" s="55"/>
      <c r="D46" s="55"/>
      <c r="E46" s="55"/>
      <c r="F46" s="55"/>
      <c r="G46" s="55"/>
      <c r="H46" s="87"/>
      <c r="I46" s="217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</row>
    <row r="47" spans="1:30" ht="80.099999999999994" customHeight="1">
      <c r="A47" s="55"/>
      <c r="B47" s="55"/>
      <c r="C47" s="55"/>
      <c r="D47" s="55"/>
      <c r="E47" s="55"/>
      <c r="F47" s="55"/>
      <c r="G47" s="55"/>
      <c r="H47" s="87"/>
      <c r="I47" s="217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</row>
    <row r="48" spans="1:30" ht="80.099999999999994" customHeight="1">
      <c r="A48" s="55"/>
      <c r="B48" s="55"/>
      <c r="C48" s="55"/>
      <c r="D48" s="55"/>
      <c r="E48" s="55"/>
      <c r="F48" s="55"/>
      <c r="G48" s="55"/>
      <c r="H48" s="87"/>
      <c r="I48" s="217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</row>
    <row r="49" spans="1:30" ht="80.099999999999994" customHeight="1">
      <c r="A49" s="55"/>
      <c r="B49" s="55"/>
      <c r="C49" s="55"/>
      <c r="D49" s="55"/>
      <c r="E49" s="55"/>
      <c r="F49" s="55"/>
      <c r="G49" s="55"/>
      <c r="H49" s="87"/>
      <c r="I49" s="217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</row>
    <row r="50" spans="1:30" ht="80.099999999999994" customHeight="1">
      <c r="A50" s="55"/>
      <c r="B50" s="55"/>
      <c r="C50" s="55"/>
      <c r="D50" s="55"/>
      <c r="E50" s="55"/>
      <c r="F50" s="55"/>
      <c r="G50" s="55"/>
      <c r="H50" s="87"/>
      <c r="I50" s="217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</row>
    <row r="51" spans="1:30" ht="80.099999999999994" customHeight="1">
      <c r="A51" s="55"/>
      <c r="B51" s="55"/>
      <c r="C51" s="55"/>
      <c r="D51" s="55"/>
      <c r="E51" s="55"/>
      <c r="F51" s="55"/>
      <c r="G51" s="55"/>
      <c r="H51" s="87"/>
      <c r="I51" s="217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</row>
    <row r="52" spans="1:30" ht="80.099999999999994" customHeight="1">
      <c r="A52" s="55"/>
      <c r="B52" s="55"/>
      <c r="C52" s="55"/>
      <c r="D52" s="55"/>
      <c r="E52" s="55"/>
      <c r="F52" s="55"/>
      <c r="G52" s="55"/>
      <c r="H52" s="87"/>
      <c r="I52" s="217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</row>
    <row r="53" spans="1:30" ht="80.099999999999994" customHeight="1">
      <c r="A53" s="55"/>
      <c r="B53" s="55"/>
      <c r="C53" s="55"/>
      <c r="D53" s="55"/>
      <c r="E53" s="55"/>
      <c r="F53" s="55"/>
      <c r="G53" s="55"/>
      <c r="H53" s="87"/>
      <c r="I53" s="217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</row>
    <row r="54" spans="1:30" ht="80.099999999999994" customHeight="1">
      <c r="A54" s="55"/>
      <c r="B54" s="55"/>
      <c r="C54" s="55"/>
      <c r="D54" s="55"/>
      <c r="E54" s="55"/>
      <c r="F54" s="55"/>
      <c r="G54" s="55"/>
      <c r="H54" s="87"/>
      <c r="I54" s="217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</row>
    <row r="55" spans="1:30" ht="80.099999999999994" customHeight="1">
      <c r="A55" s="55"/>
      <c r="B55" s="55"/>
      <c r="C55" s="55"/>
      <c r="D55" s="55"/>
      <c r="E55" s="55"/>
      <c r="F55" s="55"/>
      <c r="G55" s="55"/>
      <c r="H55" s="87"/>
      <c r="I55" s="217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</row>
    <row r="56" spans="1:30" ht="80.099999999999994" customHeight="1">
      <c r="A56" s="55"/>
      <c r="B56" s="55"/>
      <c r="C56" s="55"/>
      <c r="D56" s="55"/>
      <c r="E56" s="55"/>
      <c r="F56" s="55"/>
      <c r="G56" s="55"/>
      <c r="H56" s="87"/>
      <c r="I56" s="217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</row>
    <row r="57" spans="1:30" ht="80.099999999999994" customHeight="1">
      <c r="A57" s="55"/>
      <c r="B57" s="55"/>
      <c r="C57" s="55"/>
      <c r="D57" s="55"/>
      <c r="E57" s="55"/>
      <c r="F57" s="55"/>
      <c r="G57" s="55"/>
      <c r="H57" s="87"/>
      <c r="I57" s="217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</row>
    <row r="58" spans="1:30" ht="80.099999999999994" customHeight="1">
      <c r="A58" s="55"/>
      <c r="B58" s="55"/>
      <c r="C58" s="55"/>
      <c r="D58" s="55"/>
      <c r="E58" s="55"/>
      <c r="F58" s="55"/>
      <c r="G58" s="55"/>
      <c r="H58" s="87"/>
      <c r="I58" s="217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</row>
    <row r="59" spans="1:30" ht="80.099999999999994" customHeight="1">
      <c r="A59" s="55"/>
      <c r="B59" s="55"/>
      <c r="C59" s="55"/>
      <c r="D59" s="55"/>
      <c r="E59" s="55"/>
      <c r="F59" s="55"/>
      <c r="G59" s="55"/>
      <c r="H59" s="87"/>
      <c r="I59" s="217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</row>
    <row r="60" spans="1:30" ht="80.099999999999994" customHeight="1">
      <c r="A60" s="55"/>
      <c r="B60" s="55"/>
      <c r="C60" s="55"/>
      <c r="D60" s="55"/>
      <c r="E60" s="55"/>
      <c r="F60" s="55"/>
      <c r="G60" s="55"/>
      <c r="H60" s="87"/>
      <c r="I60" s="217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1:30" ht="80.099999999999994" customHeight="1">
      <c r="A61" s="55"/>
      <c r="B61" s="55"/>
      <c r="C61" s="55"/>
      <c r="D61" s="55"/>
      <c r="E61" s="55"/>
      <c r="F61" s="55"/>
      <c r="G61" s="55"/>
      <c r="H61" s="87"/>
      <c r="I61" s="217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</row>
    <row r="62" spans="1:30" ht="80.099999999999994" customHeight="1">
      <c r="A62" s="55"/>
      <c r="B62" s="55"/>
      <c r="C62" s="55"/>
      <c r="D62" s="55"/>
      <c r="E62" s="55"/>
      <c r="F62" s="55"/>
      <c r="G62" s="55"/>
      <c r="H62" s="87"/>
      <c r="I62" s="217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</row>
    <row r="63" spans="1:30" ht="80.099999999999994" customHeight="1">
      <c r="A63" s="55"/>
      <c r="B63" s="55"/>
      <c r="C63" s="55"/>
      <c r="D63" s="55"/>
      <c r="E63" s="55"/>
      <c r="F63" s="55"/>
      <c r="G63" s="55"/>
      <c r="H63" s="87"/>
      <c r="I63" s="217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</row>
    <row r="64" spans="1:30" ht="80.099999999999994" customHeight="1">
      <c r="A64" s="55"/>
      <c r="B64" s="55"/>
      <c r="C64" s="55"/>
      <c r="D64" s="55"/>
      <c r="E64" s="55"/>
      <c r="F64" s="55"/>
      <c r="G64" s="55"/>
      <c r="H64" s="87"/>
      <c r="I64" s="217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</row>
    <row r="65" spans="1:30" ht="80.099999999999994" customHeight="1">
      <c r="A65" s="55"/>
      <c r="B65" s="55"/>
      <c r="C65" s="55"/>
      <c r="D65" s="55"/>
      <c r="E65" s="55"/>
      <c r="F65" s="55"/>
      <c r="G65" s="55"/>
      <c r="H65" s="87"/>
      <c r="I65" s="217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</row>
    <row r="66" spans="1:30" ht="80.099999999999994" customHeight="1">
      <c r="A66" s="55"/>
      <c r="B66" s="55"/>
      <c r="C66" s="55"/>
      <c r="D66" s="55"/>
      <c r="E66" s="55"/>
      <c r="F66" s="55"/>
      <c r="G66" s="55"/>
      <c r="H66" s="87"/>
      <c r="I66" s="217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</row>
    <row r="67" spans="1:30" ht="80.099999999999994" customHeight="1">
      <c r="A67" s="55"/>
      <c r="B67" s="55"/>
      <c r="C67" s="55"/>
      <c r="D67" s="55"/>
      <c r="E67" s="55"/>
      <c r="F67" s="55"/>
      <c r="G67" s="55"/>
      <c r="H67" s="87"/>
      <c r="I67" s="217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</row>
    <row r="68" spans="1:30" ht="80.099999999999994" customHeight="1">
      <c r="A68" s="55"/>
      <c r="B68" s="55"/>
      <c r="C68" s="55"/>
      <c r="D68" s="55"/>
      <c r="E68" s="55"/>
      <c r="F68" s="55"/>
      <c r="G68" s="55"/>
      <c r="H68" s="87"/>
      <c r="I68" s="217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</row>
    <row r="69" spans="1:30" ht="80.099999999999994" customHeight="1">
      <c r="A69" s="55"/>
      <c r="B69" s="55"/>
      <c r="C69" s="55"/>
      <c r="D69" s="55"/>
      <c r="E69" s="55"/>
      <c r="F69" s="55"/>
      <c r="G69" s="55"/>
      <c r="H69" s="87"/>
      <c r="I69" s="217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</row>
    <row r="70" spans="1:30" ht="80.099999999999994" customHeight="1">
      <c r="A70" s="55"/>
      <c r="B70" s="55"/>
      <c r="C70" s="55"/>
      <c r="D70" s="55"/>
      <c r="E70" s="55"/>
      <c r="F70" s="55"/>
      <c r="G70" s="55"/>
      <c r="H70" s="87"/>
      <c r="I70" s="217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</row>
    <row r="71" spans="1:30" ht="80.099999999999994" customHeight="1">
      <c r="A71" s="55"/>
      <c r="B71" s="55"/>
      <c r="C71" s="55"/>
      <c r="D71" s="55"/>
      <c r="E71" s="55"/>
      <c r="F71" s="55"/>
      <c r="G71" s="55"/>
      <c r="H71" s="87"/>
      <c r="I71" s="217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</row>
    <row r="72" spans="1:30" ht="80.099999999999994" customHeight="1">
      <c r="A72" s="55"/>
      <c r="B72" s="55"/>
      <c r="C72" s="55"/>
      <c r="D72" s="55"/>
      <c r="E72" s="55"/>
      <c r="F72" s="55"/>
      <c r="G72" s="55"/>
      <c r="H72" s="87"/>
      <c r="I72" s="217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</row>
    <row r="73" spans="1:30" ht="80.099999999999994" customHeight="1">
      <c r="A73" s="55"/>
      <c r="B73" s="55"/>
      <c r="C73" s="55"/>
      <c r="D73" s="55"/>
      <c r="E73" s="55"/>
      <c r="F73" s="55"/>
      <c r="G73" s="55"/>
      <c r="H73" s="87"/>
      <c r="I73" s="217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</row>
    <row r="74" spans="1:30" ht="80.099999999999994" customHeight="1">
      <c r="A74" s="55"/>
      <c r="B74" s="55"/>
      <c r="C74" s="55"/>
      <c r="D74" s="55"/>
      <c r="E74" s="55"/>
      <c r="F74" s="55"/>
      <c r="G74" s="55"/>
      <c r="H74" s="87"/>
      <c r="I74" s="217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</row>
    <row r="75" spans="1:30" ht="80.099999999999994" customHeight="1">
      <c r="A75" s="55"/>
      <c r="B75" s="55"/>
      <c r="C75" s="55"/>
      <c r="D75" s="55"/>
      <c r="E75" s="55"/>
      <c r="F75" s="55"/>
      <c r="G75" s="55"/>
      <c r="H75" s="87"/>
      <c r="I75" s="217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</row>
    <row r="76" spans="1:30" ht="80.099999999999994" customHeight="1">
      <c r="A76" s="55"/>
      <c r="B76" s="55"/>
      <c r="C76" s="55"/>
      <c r="D76" s="55"/>
      <c r="E76" s="55"/>
      <c r="F76" s="55"/>
      <c r="G76" s="55"/>
      <c r="H76" s="87"/>
      <c r="I76" s="217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</row>
    <row r="77" spans="1:30" ht="80.099999999999994" customHeight="1">
      <c r="A77" s="55"/>
      <c r="B77" s="55"/>
      <c r="C77" s="55"/>
      <c r="D77" s="55"/>
      <c r="E77" s="55"/>
      <c r="F77" s="55"/>
      <c r="G77" s="55"/>
      <c r="H77" s="87"/>
      <c r="I77" s="217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</row>
    <row r="78" spans="1:30" ht="80.099999999999994" customHeight="1">
      <c r="A78" s="55"/>
      <c r="B78" s="55"/>
      <c r="C78" s="55"/>
      <c r="D78" s="55"/>
      <c r="E78" s="55"/>
      <c r="F78" s="55"/>
      <c r="G78" s="55"/>
      <c r="H78" s="87"/>
      <c r="I78" s="217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</row>
    <row r="79" spans="1:30" ht="80.099999999999994" customHeight="1">
      <c r="A79" s="55"/>
      <c r="B79" s="55"/>
      <c r="C79" s="55"/>
      <c r="D79" s="55"/>
      <c r="E79" s="55"/>
      <c r="F79" s="55"/>
      <c r="G79" s="55"/>
      <c r="H79" s="87"/>
      <c r="I79" s="217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</row>
    <row r="80" spans="1:30" ht="80.099999999999994" customHeight="1">
      <c r="A80" s="55"/>
      <c r="B80" s="55"/>
      <c r="C80" s="55"/>
      <c r="D80" s="55"/>
      <c r="E80" s="55"/>
      <c r="F80" s="55"/>
      <c r="G80" s="55"/>
      <c r="H80" s="87"/>
      <c r="I80" s="217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</row>
    <row r="81" spans="1:30" ht="80.099999999999994" customHeight="1">
      <c r="A81" s="55"/>
      <c r="B81" s="55"/>
      <c r="C81" s="55"/>
      <c r="D81" s="55"/>
      <c r="E81" s="55"/>
      <c r="F81" s="55"/>
      <c r="G81" s="55"/>
      <c r="H81" s="87"/>
      <c r="I81" s="217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</row>
    <row r="82" spans="1:30" ht="80.099999999999994" customHeight="1">
      <c r="A82" s="55"/>
      <c r="B82" s="55"/>
      <c r="C82" s="55"/>
      <c r="D82" s="55"/>
      <c r="E82" s="55"/>
      <c r="F82" s="55"/>
      <c r="G82" s="55"/>
      <c r="H82" s="87"/>
      <c r="I82" s="217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</row>
    <row r="83" spans="1:30" ht="80.099999999999994" customHeight="1">
      <c r="A83" s="55"/>
      <c r="B83" s="55"/>
      <c r="C83" s="55"/>
      <c r="D83" s="55"/>
      <c r="E83" s="55"/>
      <c r="F83" s="55"/>
      <c r="G83" s="55"/>
      <c r="H83" s="87"/>
      <c r="I83" s="217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</row>
    <row r="84" spans="1:30" ht="80.099999999999994" customHeight="1">
      <c r="A84" s="55"/>
      <c r="B84" s="55"/>
      <c r="C84" s="55"/>
      <c r="D84" s="55"/>
      <c r="E84" s="55"/>
      <c r="F84" s="55"/>
      <c r="G84" s="55"/>
      <c r="H84" s="87"/>
      <c r="I84" s="217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</row>
    <row r="85" spans="1:30" ht="80.099999999999994" customHeight="1">
      <c r="A85" s="55"/>
      <c r="B85" s="55"/>
      <c r="C85" s="55"/>
      <c r="D85" s="55"/>
      <c r="E85" s="55"/>
      <c r="F85" s="55"/>
      <c r="G85" s="55"/>
      <c r="H85" s="87"/>
      <c r="I85" s="217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</row>
    <row r="86" spans="1:30" ht="80.099999999999994" customHeight="1">
      <c r="A86" s="55"/>
      <c r="B86" s="55"/>
      <c r="C86" s="55"/>
      <c r="D86" s="55"/>
      <c r="E86" s="55"/>
      <c r="F86" s="55"/>
      <c r="G86" s="55"/>
      <c r="H86" s="87"/>
      <c r="I86" s="217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</row>
    <row r="87" spans="1:30" ht="80.099999999999994" customHeight="1">
      <c r="A87" s="55"/>
      <c r="B87" s="55"/>
      <c r="C87" s="55"/>
      <c r="D87" s="55"/>
      <c r="E87" s="55"/>
      <c r="F87" s="55"/>
      <c r="G87" s="55"/>
      <c r="H87" s="87"/>
      <c r="I87" s="217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</row>
    <row r="88" spans="1:30" ht="80.099999999999994" customHeight="1">
      <c r="A88" s="55"/>
      <c r="B88" s="55"/>
      <c r="C88" s="55"/>
      <c r="D88" s="55"/>
      <c r="E88" s="55"/>
      <c r="F88" s="55"/>
      <c r="G88" s="55"/>
      <c r="H88" s="87"/>
      <c r="I88" s="217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</row>
    <row r="89" spans="1:30" ht="80.099999999999994" customHeight="1">
      <c r="A89" s="55"/>
      <c r="B89" s="55"/>
      <c r="C89" s="55"/>
      <c r="D89" s="55"/>
      <c r="E89" s="55"/>
      <c r="F89" s="55"/>
      <c r="G89" s="55"/>
      <c r="H89" s="87"/>
      <c r="I89" s="217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</row>
    <row r="90" spans="1:30" ht="80.099999999999994" customHeight="1">
      <c r="A90" s="55"/>
      <c r="B90" s="55"/>
      <c r="C90" s="55"/>
      <c r="D90" s="55"/>
      <c r="E90" s="55"/>
      <c r="F90" s="55"/>
      <c r="G90" s="55"/>
      <c r="H90" s="87"/>
      <c r="I90" s="217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</row>
    <row r="91" spans="1:30" ht="80.099999999999994" customHeight="1">
      <c r="A91" s="55"/>
      <c r="B91" s="55"/>
      <c r="C91" s="55"/>
      <c r="D91" s="55"/>
      <c r="E91" s="55"/>
      <c r="F91" s="55"/>
      <c r="G91" s="55"/>
      <c r="H91" s="87"/>
      <c r="I91" s="217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</row>
    <row r="92" spans="1:30" ht="80.099999999999994" customHeight="1">
      <c r="A92" s="55"/>
      <c r="B92" s="55"/>
      <c r="C92" s="55"/>
      <c r="D92" s="55"/>
      <c r="E92" s="55"/>
      <c r="F92" s="55"/>
      <c r="G92" s="55"/>
      <c r="H92" s="87"/>
      <c r="I92" s="217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</row>
    <row r="93" spans="1:30" ht="80.099999999999994" customHeight="1">
      <c r="A93" s="55"/>
      <c r="B93" s="55"/>
      <c r="C93" s="55"/>
      <c r="D93" s="55"/>
      <c r="E93" s="55"/>
      <c r="F93" s="55"/>
      <c r="G93" s="55"/>
      <c r="H93" s="87"/>
      <c r="I93" s="217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</row>
    <row r="94" spans="1:30" ht="80.099999999999994" customHeight="1">
      <c r="A94" s="55"/>
      <c r="B94" s="55"/>
      <c r="C94" s="55"/>
      <c r="D94" s="55"/>
      <c r="E94" s="55"/>
      <c r="F94" s="55"/>
      <c r="G94" s="55"/>
      <c r="H94" s="87"/>
      <c r="I94" s="217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</row>
    <row r="95" spans="1:30" ht="80.099999999999994" customHeight="1">
      <c r="A95" s="55"/>
      <c r="B95" s="55"/>
      <c r="C95" s="55"/>
      <c r="D95" s="55"/>
      <c r="E95" s="55"/>
      <c r="F95" s="55"/>
      <c r="G95" s="55"/>
      <c r="H95" s="87"/>
      <c r="I95" s="217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</row>
    <row r="96" spans="1:30" ht="80.099999999999994" customHeight="1">
      <c r="A96" s="55"/>
      <c r="B96" s="55"/>
      <c r="C96" s="55"/>
      <c r="D96" s="55"/>
      <c r="E96" s="55"/>
      <c r="F96" s="55"/>
      <c r="G96" s="55"/>
      <c r="H96" s="87"/>
      <c r="I96" s="217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</row>
    <row r="97" spans="1:30" ht="80.099999999999994" customHeight="1">
      <c r="A97" s="55"/>
      <c r="B97" s="55"/>
      <c r="C97" s="55"/>
      <c r="D97" s="55"/>
      <c r="E97" s="55"/>
      <c r="F97" s="55"/>
      <c r="G97" s="55"/>
      <c r="H97" s="87"/>
      <c r="I97" s="217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</row>
    <row r="98" spans="1:30" ht="80.099999999999994" customHeight="1">
      <c r="A98" s="55"/>
      <c r="B98" s="55"/>
      <c r="C98" s="55"/>
      <c r="D98" s="55"/>
      <c r="E98" s="55"/>
      <c r="F98" s="55"/>
      <c r="G98" s="55"/>
      <c r="H98" s="87"/>
      <c r="I98" s="217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</row>
    <row r="99" spans="1:30" ht="80.099999999999994" customHeight="1">
      <c r="A99" s="55"/>
      <c r="B99" s="55"/>
      <c r="C99" s="55"/>
      <c r="D99" s="55"/>
      <c r="E99" s="55"/>
      <c r="F99" s="55"/>
      <c r="G99" s="55"/>
      <c r="H99" s="87"/>
      <c r="I99" s="217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</row>
    <row r="100" spans="1:30" ht="80.099999999999994" customHeight="1">
      <c r="A100" s="55"/>
      <c r="B100" s="55"/>
      <c r="C100" s="55"/>
      <c r="D100" s="55"/>
      <c r="E100" s="55"/>
      <c r="F100" s="55"/>
      <c r="G100" s="55"/>
      <c r="H100" s="87"/>
      <c r="I100" s="217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</row>
    <row r="101" spans="1:30" ht="80.099999999999994" customHeight="1">
      <c r="A101" s="55"/>
      <c r="B101" s="55"/>
      <c r="C101" s="55"/>
      <c r="D101" s="55"/>
      <c r="E101" s="55"/>
      <c r="F101" s="55"/>
      <c r="G101" s="55"/>
      <c r="H101" s="87"/>
      <c r="I101" s="217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</row>
    <row r="102" spans="1:30" ht="80.099999999999994" customHeight="1">
      <c r="A102" s="55"/>
      <c r="B102" s="55"/>
      <c r="C102" s="55"/>
      <c r="D102" s="55"/>
      <c r="E102" s="55"/>
      <c r="F102" s="55"/>
      <c r="G102" s="55"/>
      <c r="H102" s="87"/>
      <c r="I102" s="217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</row>
    <row r="103" spans="1:30" ht="80.099999999999994" customHeight="1">
      <c r="A103" s="55"/>
      <c r="B103" s="55"/>
      <c r="C103" s="55"/>
      <c r="D103" s="55"/>
      <c r="E103" s="55"/>
      <c r="F103" s="55"/>
      <c r="G103" s="55"/>
      <c r="H103" s="87"/>
      <c r="I103" s="217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</row>
    <row r="104" spans="1:30" ht="80.099999999999994" customHeight="1">
      <c r="A104" s="55"/>
      <c r="B104" s="55"/>
      <c r="C104" s="55"/>
      <c r="D104" s="55"/>
      <c r="E104" s="55"/>
      <c r="F104" s="55"/>
      <c r="G104" s="55"/>
      <c r="H104" s="87"/>
      <c r="I104" s="217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</row>
    <row r="105" spans="1:30" ht="80.099999999999994" customHeight="1">
      <c r="A105" s="55"/>
      <c r="B105" s="55"/>
      <c r="C105" s="55"/>
      <c r="D105" s="55"/>
      <c r="E105" s="55"/>
      <c r="F105" s="55"/>
      <c r="G105" s="55"/>
      <c r="H105" s="87"/>
      <c r="I105" s="217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</row>
    <row r="106" spans="1:30" ht="80.099999999999994" customHeight="1">
      <c r="A106" s="55"/>
      <c r="B106" s="55"/>
      <c r="C106" s="55"/>
      <c r="D106" s="55"/>
      <c r="E106" s="55"/>
      <c r="F106" s="55"/>
      <c r="G106" s="55"/>
      <c r="H106" s="87"/>
      <c r="I106" s="217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</row>
    <row r="107" spans="1:30" ht="80.099999999999994" customHeight="1">
      <c r="A107" s="55"/>
      <c r="B107" s="55"/>
      <c r="C107" s="55"/>
      <c r="D107" s="55"/>
      <c r="E107" s="55"/>
      <c r="F107" s="55"/>
      <c r="G107" s="55"/>
      <c r="H107" s="87"/>
      <c r="I107" s="217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</row>
    <row r="108" spans="1:30" ht="80.099999999999994" customHeight="1">
      <c r="A108" s="55"/>
      <c r="B108" s="55"/>
      <c r="C108" s="55"/>
      <c r="D108" s="55"/>
      <c r="E108" s="55"/>
      <c r="F108" s="55"/>
      <c r="G108" s="55"/>
      <c r="H108" s="87"/>
      <c r="I108" s="217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</row>
    <row r="109" spans="1:30" ht="80.099999999999994" customHeight="1">
      <c r="A109" s="55"/>
      <c r="B109" s="55"/>
      <c r="C109" s="55"/>
      <c r="D109" s="55"/>
      <c r="E109" s="55"/>
      <c r="F109" s="55"/>
      <c r="G109" s="55"/>
      <c r="H109" s="87"/>
      <c r="I109" s="217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</row>
    <row r="110" spans="1:30" ht="80.099999999999994" customHeight="1">
      <c r="A110" s="55"/>
      <c r="B110" s="55"/>
      <c r="C110" s="55"/>
      <c r="D110" s="55"/>
      <c r="E110" s="55"/>
      <c r="F110" s="55"/>
      <c r="G110" s="55"/>
      <c r="H110" s="87"/>
      <c r="I110" s="217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</row>
    <row r="111" spans="1:30" ht="80.099999999999994" customHeight="1">
      <c r="A111" s="55"/>
      <c r="B111" s="55"/>
      <c r="C111" s="55"/>
      <c r="D111" s="55"/>
      <c r="E111" s="55"/>
      <c r="F111" s="55"/>
      <c r="G111" s="55"/>
      <c r="H111" s="87"/>
      <c r="I111" s="217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</row>
    <row r="112" spans="1:30" ht="80.099999999999994" customHeight="1">
      <c r="A112" s="55"/>
      <c r="B112" s="55"/>
      <c r="C112" s="55"/>
      <c r="D112" s="55"/>
      <c r="E112" s="55"/>
      <c r="F112" s="55"/>
      <c r="G112" s="55"/>
      <c r="H112" s="87"/>
      <c r="I112" s="217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</row>
    <row r="113" spans="1:30" ht="80.099999999999994" customHeight="1">
      <c r="A113" s="55"/>
      <c r="B113" s="55"/>
      <c r="C113" s="55"/>
      <c r="D113" s="55"/>
      <c r="E113" s="55"/>
      <c r="F113" s="55"/>
      <c r="G113" s="55"/>
      <c r="H113" s="87"/>
      <c r="I113" s="217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</row>
    <row r="114" spans="1:30" ht="80.099999999999994" customHeight="1">
      <c r="A114" s="55"/>
      <c r="B114" s="55"/>
      <c r="C114" s="55"/>
      <c r="D114" s="55"/>
      <c r="E114" s="55"/>
      <c r="F114" s="55"/>
      <c r="G114" s="55"/>
      <c r="H114" s="87"/>
      <c r="I114" s="217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</row>
    <row r="115" spans="1:30" ht="80.099999999999994" customHeight="1">
      <c r="A115" s="55"/>
      <c r="B115" s="55"/>
      <c r="C115" s="55"/>
      <c r="D115" s="55"/>
      <c r="E115" s="55"/>
      <c r="F115" s="55"/>
      <c r="G115" s="55"/>
      <c r="H115" s="87"/>
      <c r="I115" s="217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</row>
    <row r="116" spans="1:30" ht="80.099999999999994" customHeight="1">
      <c r="A116" s="55"/>
      <c r="B116" s="55"/>
      <c r="C116" s="55"/>
      <c r="D116" s="55"/>
      <c r="E116" s="55"/>
      <c r="F116" s="55"/>
      <c r="G116" s="55"/>
      <c r="H116" s="87"/>
      <c r="I116" s="217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</row>
    <row r="117" spans="1:30" ht="80.099999999999994" customHeight="1">
      <c r="A117" s="55"/>
      <c r="B117" s="55"/>
      <c r="C117" s="55"/>
      <c r="D117" s="55"/>
      <c r="E117" s="55"/>
      <c r="F117" s="55"/>
      <c r="G117" s="55"/>
      <c r="H117" s="87"/>
      <c r="I117" s="217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</row>
    <row r="118" spans="1:30" ht="80.099999999999994" customHeight="1">
      <c r="A118" s="55"/>
      <c r="B118" s="55"/>
      <c r="C118" s="55"/>
      <c r="D118" s="55"/>
      <c r="E118" s="55"/>
      <c r="F118" s="55"/>
      <c r="G118" s="55"/>
      <c r="H118" s="87"/>
      <c r="I118" s="217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</row>
    <row r="119" spans="1:30" ht="80.099999999999994" customHeight="1">
      <c r="A119" s="55"/>
      <c r="B119" s="55"/>
      <c r="C119" s="55"/>
      <c r="D119" s="55"/>
      <c r="E119" s="55"/>
      <c r="F119" s="55"/>
      <c r="G119" s="55"/>
      <c r="H119" s="87"/>
      <c r="I119" s="217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</row>
    <row r="120" spans="1:30" ht="80.099999999999994" customHeight="1">
      <c r="A120" s="55"/>
      <c r="B120" s="55"/>
      <c r="C120" s="55"/>
      <c r="D120" s="55"/>
      <c r="E120" s="55"/>
      <c r="F120" s="55"/>
      <c r="G120" s="55"/>
      <c r="H120" s="87"/>
      <c r="I120" s="217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</row>
    <row r="121" spans="1:30" ht="80.099999999999994" customHeight="1">
      <c r="A121" s="55"/>
      <c r="B121" s="55"/>
      <c r="C121" s="55"/>
      <c r="D121" s="55"/>
      <c r="E121" s="55"/>
      <c r="F121" s="55"/>
      <c r="G121" s="55"/>
      <c r="H121" s="87"/>
      <c r="I121" s="217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</row>
    <row r="122" spans="1:30" ht="80.099999999999994" customHeight="1">
      <c r="A122" s="55"/>
      <c r="B122" s="55"/>
      <c r="C122" s="55"/>
      <c r="D122" s="55"/>
      <c r="E122" s="55"/>
      <c r="F122" s="55"/>
      <c r="G122" s="55"/>
      <c r="H122" s="87"/>
      <c r="I122" s="217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</row>
    <row r="123" spans="1:30" ht="80.099999999999994" customHeight="1">
      <c r="A123" s="55"/>
      <c r="B123" s="55"/>
      <c r="C123" s="55"/>
      <c r="D123" s="55"/>
      <c r="E123" s="55"/>
      <c r="F123" s="55"/>
      <c r="G123" s="55"/>
      <c r="H123" s="87"/>
      <c r="I123" s="217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</row>
    <row r="124" spans="1:30" ht="80.099999999999994" customHeight="1">
      <c r="A124" s="55"/>
      <c r="B124" s="55"/>
      <c r="C124" s="55"/>
      <c r="D124" s="55"/>
      <c r="E124" s="55"/>
      <c r="F124" s="55"/>
      <c r="G124" s="55"/>
      <c r="H124" s="87"/>
      <c r="I124" s="217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</row>
    <row r="125" spans="1:30" ht="80.099999999999994" customHeight="1">
      <c r="A125" s="55"/>
      <c r="B125" s="55"/>
      <c r="C125" s="55"/>
      <c r="D125" s="55"/>
      <c r="E125" s="55"/>
      <c r="F125" s="55"/>
      <c r="G125" s="55"/>
      <c r="H125" s="87"/>
      <c r="I125" s="217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</row>
    <row r="126" spans="1:30" ht="80.099999999999994" customHeight="1">
      <c r="A126" s="55"/>
      <c r="B126" s="55"/>
      <c r="C126" s="55"/>
      <c r="D126" s="55"/>
      <c r="E126" s="55"/>
      <c r="F126" s="55"/>
      <c r="G126" s="55"/>
      <c r="H126" s="87"/>
      <c r="I126" s="217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</row>
    <row r="127" spans="1:30" ht="80.099999999999994" customHeight="1">
      <c r="A127" s="55"/>
      <c r="B127" s="55"/>
      <c r="C127" s="55"/>
      <c r="D127" s="55"/>
      <c r="E127" s="55"/>
      <c r="F127" s="55"/>
      <c r="G127" s="55"/>
      <c r="H127" s="87"/>
      <c r="I127" s="217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</row>
    <row r="128" spans="1:30" ht="80.099999999999994" customHeight="1">
      <c r="A128" s="55"/>
      <c r="B128" s="55"/>
      <c r="C128" s="55"/>
      <c r="D128" s="55"/>
      <c r="E128" s="55"/>
      <c r="F128" s="55"/>
      <c r="G128" s="55"/>
      <c r="H128" s="87"/>
      <c r="I128" s="217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</row>
    <row r="129" spans="1:30" ht="80.099999999999994" customHeight="1">
      <c r="A129" s="55"/>
      <c r="B129" s="55"/>
      <c r="C129" s="55"/>
      <c r="D129" s="55"/>
      <c r="E129" s="55"/>
      <c r="F129" s="55"/>
      <c r="G129" s="55"/>
      <c r="H129" s="87"/>
      <c r="I129" s="217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</row>
    <row r="130" spans="1:30" ht="80.099999999999994" customHeight="1">
      <c r="A130" s="55"/>
      <c r="B130" s="55"/>
      <c r="C130" s="55"/>
      <c r="D130" s="55"/>
      <c r="E130" s="55"/>
      <c r="F130" s="55"/>
      <c r="G130" s="55"/>
      <c r="H130" s="87"/>
      <c r="I130" s="217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</row>
    <row r="131" spans="1:30" ht="80.099999999999994" customHeight="1">
      <c r="A131" s="55"/>
      <c r="B131" s="55"/>
      <c r="C131" s="55"/>
      <c r="D131" s="55"/>
      <c r="E131" s="55"/>
      <c r="F131" s="55"/>
      <c r="G131" s="55"/>
      <c r="H131" s="87"/>
      <c r="I131" s="217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</row>
    <row r="132" spans="1:30" ht="80.099999999999994" customHeight="1">
      <c r="A132" s="55"/>
      <c r="B132" s="55"/>
      <c r="C132" s="55"/>
      <c r="D132" s="55"/>
      <c r="E132" s="55"/>
      <c r="F132" s="55"/>
      <c r="G132" s="55"/>
      <c r="H132" s="87"/>
      <c r="I132" s="217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</row>
    <row r="133" spans="1:30" ht="80.099999999999994" customHeight="1">
      <c r="A133" s="55"/>
      <c r="B133" s="55"/>
      <c r="C133" s="55"/>
      <c r="D133" s="55"/>
      <c r="E133" s="55"/>
      <c r="F133" s="55"/>
      <c r="G133" s="55"/>
      <c r="H133" s="87"/>
      <c r="I133" s="217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</row>
    <row r="134" spans="1:30" ht="80.099999999999994" customHeight="1">
      <c r="A134" s="55"/>
      <c r="B134" s="55"/>
      <c r="C134" s="55"/>
      <c r="D134" s="55"/>
      <c r="E134" s="55"/>
      <c r="F134" s="55"/>
      <c r="G134" s="55"/>
      <c r="H134" s="87"/>
      <c r="I134" s="217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</row>
    <row r="135" spans="1:30" ht="80.099999999999994" customHeight="1">
      <c r="A135" s="55"/>
      <c r="B135" s="55"/>
      <c r="C135" s="55"/>
      <c r="D135" s="55"/>
      <c r="E135" s="55"/>
      <c r="F135" s="55"/>
      <c r="G135" s="55"/>
      <c r="H135" s="87"/>
      <c r="I135" s="217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</row>
    <row r="136" spans="1:30" ht="80.099999999999994" customHeight="1">
      <c r="A136" s="55"/>
      <c r="B136" s="55"/>
      <c r="C136" s="55"/>
      <c r="D136" s="55"/>
      <c r="E136" s="55"/>
      <c r="F136" s="55"/>
      <c r="G136" s="55"/>
      <c r="H136" s="87"/>
      <c r="I136" s="217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</row>
    <row r="137" spans="1:30" ht="80.099999999999994" customHeight="1">
      <c r="A137" s="55"/>
      <c r="B137" s="55"/>
      <c r="C137" s="55"/>
      <c r="D137" s="55"/>
      <c r="E137" s="55"/>
      <c r="F137" s="55"/>
      <c r="G137" s="55"/>
      <c r="H137" s="87"/>
      <c r="I137" s="217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</row>
    <row r="138" spans="1:30" ht="80.099999999999994" customHeight="1">
      <c r="A138" s="55"/>
      <c r="B138" s="55"/>
      <c r="C138" s="55"/>
      <c r="D138" s="55"/>
      <c r="E138" s="55"/>
      <c r="F138" s="55"/>
      <c r="G138" s="55"/>
      <c r="H138" s="87"/>
      <c r="I138" s="217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</row>
    <row r="139" spans="1:30" ht="80.099999999999994" customHeight="1">
      <c r="A139" s="55"/>
      <c r="B139" s="55"/>
      <c r="C139" s="55"/>
      <c r="D139" s="55"/>
      <c r="E139" s="55"/>
      <c r="F139" s="55"/>
      <c r="G139" s="55"/>
      <c r="H139" s="87"/>
      <c r="I139" s="217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</row>
    <row r="140" spans="1:30" ht="80.099999999999994" customHeight="1">
      <c r="A140" s="55"/>
      <c r="B140" s="55"/>
      <c r="C140" s="55"/>
      <c r="D140" s="55"/>
      <c r="E140" s="55"/>
      <c r="F140" s="55"/>
      <c r="G140" s="55"/>
      <c r="H140" s="87"/>
      <c r="I140" s="217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</row>
    <row r="141" spans="1:30" ht="80.099999999999994" customHeight="1">
      <c r="A141" s="55"/>
      <c r="B141" s="55"/>
      <c r="C141" s="55"/>
      <c r="D141" s="55"/>
      <c r="E141" s="55"/>
      <c r="F141" s="55"/>
      <c r="G141" s="55"/>
      <c r="H141" s="87"/>
      <c r="I141" s="217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</row>
    <row r="142" spans="1:30" ht="80.099999999999994" customHeight="1">
      <c r="A142" s="55"/>
      <c r="B142" s="55"/>
      <c r="C142" s="55"/>
      <c r="D142" s="55"/>
      <c r="E142" s="55"/>
      <c r="F142" s="55"/>
      <c r="G142" s="55"/>
      <c r="H142" s="87"/>
      <c r="I142" s="217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</row>
    <row r="143" spans="1:30" ht="80.099999999999994" customHeight="1">
      <c r="A143" s="55"/>
      <c r="B143" s="55"/>
      <c r="C143" s="55"/>
      <c r="D143" s="55"/>
      <c r="E143" s="55"/>
      <c r="F143" s="55"/>
      <c r="G143" s="55"/>
      <c r="H143" s="87"/>
      <c r="I143" s="217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</row>
    <row r="144" spans="1:30" ht="80.099999999999994" customHeight="1">
      <c r="A144" s="55"/>
      <c r="B144" s="55"/>
      <c r="C144" s="55"/>
      <c r="D144" s="55"/>
      <c r="E144" s="55"/>
      <c r="F144" s="55"/>
      <c r="G144" s="55"/>
      <c r="H144" s="87"/>
      <c r="I144" s="217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</row>
    <row r="145" spans="1:30" ht="80.099999999999994" customHeight="1">
      <c r="A145" s="55"/>
      <c r="B145" s="55"/>
      <c r="C145" s="55"/>
      <c r="D145" s="55"/>
      <c r="E145" s="55"/>
      <c r="F145" s="55"/>
      <c r="G145" s="55"/>
      <c r="H145" s="87"/>
      <c r="I145" s="217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</row>
    <row r="146" spans="1:30" ht="80.099999999999994" customHeight="1">
      <c r="A146" s="55"/>
      <c r="B146" s="55"/>
      <c r="C146" s="55"/>
      <c r="D146" s="55"/>
      <c r="E146" s="55"/>
      <c r="F146" s="55"/>
      <c r="G146" s="55"/>
      <c r="H146" s="87"/>
      <c r="I146" s="217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</row>
    <row r="147" spans="1:30" ht="80.099999999999994" customHeight="1">
      <c r="A147" s="55"/>
      <c r="B147" s="55"/>
      <c r="C147" s="55"/>
      <c r="D147" s="55"/>
      <c r="E147" s="55"/>
      <c r="F147" s="55"/>
      <c r="G147" s="55"/>
      <c r="H147" s="87"/>
      <c r="I147" s="217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</row>
    <row r="148" spans="1:30" ht="80.099999999999994" customHeight="1">
      <c r="A148" s="55"/>
      <c r="B148" s="55"/>
      <c r="C148" s="55"/>
      <c r="D148" s="55"/>
      <c r="E148" s="55"/>
      <c r="F148" s="55"/>
      <c r="G148" s="55"/>
      <c r="H148" s="87"/>
      <c r="I148" s="217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</row>
    <row r="149" spans="1:30" ht="80.099999999999994" customHeight="1">
      <c r="A149" s="55"/>
      <c r="B149" s="55"/>
      <c r="C149" s="55"/>
      <c r="D149" s="55"/>
      <c r="E149" s="55"/>
      <c r="F149" s="55"/>
      <c r="G149" s="55"/>
      <c r="H149" s="87"/>
      <c r="I149" s="217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</row>
    <row r="150" spans="1:30" ht="80.099999999999994" customHeight="1">
      <c r="A150" s="55"/>
      <c r="B150" s="55"/>
      <c r="C150" s="55"/>
      <c r="D150" s="55"/>
      <c r="E150" s="55"/>
      <c r="F150" s="55"/>
      <c r="G150" s="55"/>
      <c r="H150" s="87"/>
      <c r="I150" s="217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</row>
    <row r="151" spans="1:30" ht="80.099999999999994" customHeight="1">
      <c r="A151" s="55"/>
      <c r="B151" s="55"/>
      <c r="C151" s="55"/>
      <c r="D151" s="55"/>
      <c r="E151" s="55"/>
      <c r="F151" s="55"/>
      <c r="G151" s="55"/>
      <c r="H151" s="87"/>
      <c r="I151" s="217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</row>
    <row r="152" spans="1:30" ht="80.099999999999994" customHeight="1">
      <c r="A152" s="55"/>
      <c r="B152" s="55"/>
      <c r="C152" s="55"/>
      <c r="D152" s="55"/>
      <c r="E152" s="55"/>
      <c r="F152" s="55"/>
      <c r="G152" s="55"/>
      <c r="H152" s="87"/>
      <c r="I152" s="217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</row>
    <row r="153" spans="1:30" ht="80.099999999999994" customHeight="1">
      <c r="A153" s="55"/>
      <c r="B153" s="55"/>
      <c r="C153" s="55"/>
      <c r="D153" s="55"/>
      <c r="E153" s="55"/>
      <c r="F153" s="55"/>
      <c r="G153" s="55"/>
      <c r="H153" s="87"/>
      <c r="I153" s="217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</row>
    <row r="154" spans="1:30" ht="80.099999999999994" customHeight="1">
      <c r="A154" s="55"/>
      <c r="B154" s="55"/>
      <c r="C154" s="55"/>
      <c r="D154" s="55"/>
      <c r="E154" s="55"/>
      <c r="F154" s="55"/>
      <c r="G154" s="55"/>
      <c r="H154" s="87"/>
      <c r="I154" s="217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</row>
    <row r="155" spans="1:30" ht="80.099999999999994" customHeight="1">
      <c r="A155" s="55"/>
      <c r="B155" s="55"/>
      <c r="C155" s="55"/>
      <c r="D155" s="55"/>
      <c r="E155" s="55"/>
      <c r="F155" s="55"/>
      <c r="G155" s="55"/>
      <c r="H155" s="87"/>
      <c r="I155" s="217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</row>
    <row r="156" spans="1:30" ht="80.099999999999994" customHeight="1">
      <c r="A156" s="55"/>
      <c r="B156" s="55"/>
      <c r="C156" s="55"/>
      <c r="D156" s="55"/>
      <c r="E156" s="55"/>
      <c r="F156" s="55"/>
      <c r="G156" s="55"/>
      <c r="H156" s="87"/>
      <c r="I156" s="217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</row>
    <row r="157" spans="1:30" ht="80.099999999999994" customHeight="1">
      <c r="A157" s="55"/>
      <c r="B157" s="55"/>
      <c r="C157" s="55"/>
      <c r="D157" s="55"/>
      <c r="E157" s="55"/>
      <c r="F157" s="55"/>
      <c r="G157" s="55"/>
      <c r="H157" s="87"/>
      <c r="I157" s="217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</row>
    <row r="158" spans="1:30" ht="80.099999999999994" customHeight="1">
      <c r="A158" s="55"/>
      <c r="B158" s="55"/>
      <c r="C158" s="55"/>
      <c r="D158" s="55"/>
      <c r="E158" s="55"/>
      <c r="F158" s="55"/>
      <c r="G158" s="55"/>
      <c r="H158" s="87"/>
      <c r="I158" s="217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</row>
    <row r="159" spans="1:30" ht="80.099999999999994" customHeight="1">
      <c r="A159" s="55"/>
      <c r="B159" s="55"/>
      <c r="C159" s="55"/>
      <c r="D159" s="55"/>
      <c r="E159" s="55"/>
      <c r="F159" s="55"/>
      <c r="G159" s="55"/>
      <c r="H159" s="87"/>
      <c r="I159" s="217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</row>
    <row r="160" spans="1:30" ht="80.099999999999994" customHeight="1">
      <c r="A160" s="55"/>
      <c r="B160" s="55"/>
      <c r="C160" s="55"/>
      <c r="D160" s="55"/>
      <c r="E160" s="55"/>
      <c r="F160" s="55"/>
      <c r="G160" s="55"/>
      <c r="H160" s="87"/>
      <c r="I160" s="217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</row>
    <row r="161" spans="1:30" ht="80.099999999999994" customHeight="1">
      <c r="A161" s="55"/>
      <c r="B161" s="55"/>
      <c r="C161" s="55"/>
      <c r="D161" s="55"/>
      <c r="E161" s="55"/>
      <c r="F161" s="55"/>
      <c r="G161" s="55"/>
      <c r="H161" s="87"/>
      <c r="I161" s="217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</row>
    <row r="162" spans="1:30" ht="80.099999999999994" customHeight="1">
      <c r="A162" s="55"/>
      <c r="B162" s="55"/>
      <c r="C162" s="55"/>
      <c r="D162" s="55"/>
      <c r="E162" s="55"/>
      <c r="F162" s="55"/>
      <c r="G162" s="55"/>
      <c r="H162" s="87"/>
      <c r="I162" s="217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</row>
    <row r="163" spans="1:30" ht="80.099999999999994" customHeight="1">
      <c r="A163" s="55"/>
      <c r="B163" s="55"/>
      <c r="C163" s="55"/>
      <c r="D163" s="55"/>
      <c r="E163" s="55"/>
      <c r="F163" s="55"/>
      <c r="G163" s="55"/>
      <c r="H163" s="87"/>
      <c r="I163" s="217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</row>
    <row r="164" spans="1:30" ht="80.099999999999994" customHeight="1">
      <c r="A164" s="55"/>
      <c r="B164" s="55"/>
      <c r="C164" s="55"/>
      <c r="D164" s="55"/>
      <c r="E164" s="55"/>
      <c r="F164" s="55"/>
      <c r="G164" s="55"/>
      <c r="H164" s="87"/>
      <c r="I164" s="217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</row>
    <row r="165" spans="1:30" ht="80.099999999999994" customHeight="1">
      <c r="A165" s="55"/>
      <c r="B165" s="55"/>
      <c r="C165" s="55"/>
      <c r="D165" s="55"/>
      <c r="E165" s="55"/>
      <c r="F165" s="55"/>
      <c r="G165" s="55"/>
      <c r="H165" s="87"/>
      <c r="I165" s="217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</row>
    <row r="166" spans="1:30" ht="80.099999999999994" customHeight="1">
      <c r="A166" s="55"/>
      <c r="B166" s="55"/>
      <c r="C166" s="55"/>
      <c r="D166" s="55"/>
      <c r="E166" s="55"/>
      <c r="F166" s="55"/>
      <c r="G166" s="55"/>
      <c r="H166" s="87"/>
      <c r="I166" s="217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</row>
    <row r="167" spans="1:30" ht="80.099999999999994" customHeight="1">
      <c r="A167" s="55"/>
      <c r="B167" s="55"/>
      <c r="C167" s="55"/>
      <c r="D167" s="55"/>
      <c r="E167" s="55"/>
      <c r="F167" s="55"/>
      <c r="G167" s="55"/>
      <c r="H167" s="87"/>
      <c r="I167" s="217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</row>
    <row r="168" spans="1:30" ht="80.099999999999994" customHeight="1">
      <c r="A168" s="55"/>
      <c r="B168" s="55"/>
      <c r="C168" s="55"/>
      <c r="D168" s="55"/>
      <c r="E168" s="55"/>
      <c r="F168" s="55"/>
      <c r="G168" s="55"/>
      <c r="H168" s="87"/>
      <c r="I168" s="217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</row>
    <row r="169" spans="1:30" ht="80.099999999999994" customHeight="1">
      <c r="A169" s="55"/>
      <c r="B169" s="55"/>
      <c r="C169" s="55"/>
      <c r="D169" s="55"/>
      <c r="E169" s="55"/>
      <c r="F169" s="55"/>
      <c r="G169" s="55"/>
      <c r="H169" s="87"/>
      <c r="I169" s="217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</row>
    <row r="170" spans="1:30" ht="80.099999999999994" customHeight="1">
      <c r="A170" s="55"/>
      <c r="B170" s="55"/>
      <c r="C170" s="55"/>
      <c r="D170" s="55"/>
      <c r="E170" s="55"/>
      <c r="F170" s="55"/>
      <c r="G170" s="55"/>
      <c r="H170" s="87"/>
      <c r="I170" s="217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</row>
    <row r="171" spans="1:30" ht="80.099999999999994" customHeight="1">
      <c r="A171" s="55"/>
      <c r="B171" s="55"/>
      <c r="C171" s="55"/>
      <c r="D171" s="55"/>
      <c r="E171" s="55"/>
      <c r="F171" s="55"/>
      <c r="G171" s="55"/>
      <c r="H171" s="87"/>
      <c r="I171" s="217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</row>
    <row r="172" spans="1:30" ht="80.099999999999994" customHeight="1">
      <c r="A172" s="55"/>
      <c r="B172" s="55"/>
      <c r="C172" s="55"/>
      <c r="D172" s="55"/>
      <c r="E172" s="55"/>
      <c r="F172" s="55"/>
      <c r="G172" s="55"/>
      <c r="H172" s="87"/>
      <c r="I172" s="217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</row>
    <row r="173" spans="1:30" ht="80.099999999999994" customHeight="1">
      <c r="A173" s="55"/>
      <c r="B173" s="55"/>
      <c r="C173" s="55"/>
      <c r="D173" s="55"/>
      <c r="E173" s="55"/>
      <c r="F173" s="55"/>
      <c r="G173" s="55"/>
      <c r="H173" s="87"/>
      <c r="I173" s="217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</row>
    <row r="174" spans="1:30" ht="80.099999999999994" customHeight="1">
      <c r="A174" s="55"/>
      <c r="B174" s="55"/>
      <c r="C174" s="55"/>
      <c r="D174" s="55"/>
      <c r="E174" s="55"/>
      <c r="F174" s="55"/>
      <c r="G174" s="55"/>
      <c r="H174" s="87"/>
      <c r="I174" s="217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</row>
    <row r="175" spans="1:30" ht="80.099999999999994" customHeight="1">
      <c r="A175" s="55"/>
      <c r="B175" s="55"/>
      <c r="C175" s="55"/>
      <c r="D175" s="55"/>
      <c r="E175" s="55"/>
      <c r="F175" s="55"/>
      <c r="G175" s="55"/>
      <c r="H175" s="87"/>
      <c r="I175" s="217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</row>
    <row r="176" spans="1:30" ht="80.099999999999994" customHeight="1">
      <c r="A176" s="55"/>
      <c r="B176" s="55"/>
      <c r="C176" s="55"/>
      <c r="D176" s="55"/>
      <c r="E176" s="55"/>
      <c r="F176" s="55"/>
      <c r="G176" s="55"/>
      <c r="H176" s="87"/>
      <c r="I176" s="217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</row>
    <row r="177" spans="1:30" ht="80.099999999999994" customHeight="1">
      <c r="A177" s="55"/>
      <c r="B177" s="55"/>
      <c r="C177" s="55"/>
      <c r="D177" s="55"/>
      <c r="E177" s="55"/>
      <c r="F177" s="55"/>
      <c r="G177" s="55"/>
      <c r="H177" s="87"/>
      <c r="I177" s="217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</row>
    <row r="178" spans="1:30" ht="80.099999999999994" customHeight="1">
      <c r="A178" s="55"/>
      <c r="B178" s="55"/>
      <c r="C178" s="55"/>
      <c r="D178" s="55"/>
      <c r="E178" s="55"/>
      <c r="F178" s="55"/>
      <c r="G178" s="55"/>
      <c r="H178" s="87"/>
      <c r="I178" s="217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</row>
    <row r="179" spans="1:30" ht="80.099999999999994" customHeight="1">
      <c r="A179" s="55"/>
      <c r="B179" s="55"/>
      <c r="C179" s="55"/>
      <c r="D179" s="55"/>
      <c r="E179" s="55"/>
      <c r="F179" s="55"/>
      <c r="G179" s="55"/>
      <c r="H179" s="87"/>
      <c r="I179" s="217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</row>
    <row r="180" spans="1:30" ht="80.099999999999994" customHeight="1">
      <c r="A180" s="55"/>
      <c r="B180" s="55"/>
      <c r="C180" s="55"/>
      <c r="D180" s="55"/>
      <c r="E180" s="55"/>
      <c r="F180" s="55"/>
      <c r="G180" s="55"/>
      <c r="H180" s="87"/>
      <c r="I180" s="217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</row>
    <row r="181" spans="1:30" ht="80.099999999999994" customHeight="1">
      <c r="A181" s="55"/>
      <c r="B181" s="55"/>
      <c r="C181" s="55"/>
      <c r="D181" s="55"/>
      <c r="E181" s="55"/>
      <c r="F181" s="55"/>
      <c r="G181" s="55"/>
      <c r="H181" s="87"/>
      <c r="I181" s="217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</row>
    <row r="182" spans="1:30" ht="80.099999999999994" customHeight="1">
      <c r="A182" s="55"/>
      <c r="B182" s="55"/>
      <c r="C182" s="55"/>
      <c r="D182" s="55"/>
      <c r="E182" s="55"/>
      <c r="F182" s="55"/>
      <c r="G182" s="55"/>
      <c r="H182" s="87"/>
      <c r="I182" s="217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</row>
    <row r="183" spans="1:30" ht="80.099999999999994" customHeight="1">
      <c r="A183" s="55"/>
      <c r="B183" s="55"/>
      <c r="C183" s="55"/>
      <c r="D183" s="55"/>
      <c r="E183" s="55"/>
      <c r="F183" s="55"/>
      <c r="G183" s="55"/>
      <c r="H183" s="87"/>
      <c r="I183" s="217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</row>
    <row r="184" spans="1:30" ht="80.099999999999994" customHeight="1">
      <c r="A184" s="55"/>
      <c r="B184" s="55"/>
      <c r="C184" s="55"/>
      <c r="D184" s="55"/>
      <c r="E184" s="55"/>
      <c r="F184" s="55"/>
      <c r="G184" s="55"/>
      <c r="H184" s="87"/>
      <c r="I184" s="217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</row>
    <row r="185" spans="1:30" ht="80.099999999999994" customHeight="1">
      <c r="A185" s="55"/>
      <c r="B185" s="55"/>
      <c r="C185" s="55"/>
      <c r="D185" s="55"/>
      <c r="E185" s="55"/>
      <c r="F185" s="55"/>
      <c r="G185" s="55"/>
      <c r="H185" s="87"/>
      <c r="I185" s="217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</row>
    <row r="186" spans="1:30" ht="80.099999999999994" customHeight="1">
      <c r="A186" s="55"/>
      <c r="B186" s="55"/>
      <c r="C186" s="55"/>
      <c r="D186" s="55"/>
      <c r="E186" s="55"/>
      <c r="F186" s="55"/>
      <c r="G186" s="55"/>
      <c r="H186" s="87"/>
      <c r="I186" s="217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</row>
    <row r="187" spans="1:30" ht="80.099999999999994" customHeight="1">
      <c r="A187" s="55"/>
      <c r="B187" s="55"/>
      <c r="C187" s="55"/>
      <c r="D187" s="55"/>
      <c r="E187" s="55"/>
      <c r="F187" s="55"/>
      <c r="G187" s="55"/>
      <c r="H187" s="87"/>
      <c r="I187" s="217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</row>
    <row r="188" spans="1:30" ht="80.099999999999994" customHeight="1">
      <c r="A188" s="55"/>
      <c r="B188" s="55"/>
      <c r="C188" s="55"/>
      <c r="D188" s="55"/>
      <c r="E188" s="55"/>
      <c r="F188" s="55"/>
      <c r="G188" s="55"/>
      <c r="H188" s="87"/>
      <c r="I188" s="217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</row>
    <row r="189" spans="1:30" ht="80.099999999999994" customHeight="1">
      <c r="A189" s="55"/>
      <c r="B189" s="55"/>
      <c r="C189" s="55"/>
      <c r="D189" s="55"/>
      <c r="E189" s="55"/>
      <c r="F189" s="55"/>
      <c r="G189" s="55"/>
      <c r="H189" s="87"/>
      <c r="I189" s="217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</row>
    <row r="190" spans="1:30" ht="80.099999999999994" customHeight="1">
      <c r="A190" s="55"/>
      <c r="B190" s="55"/>
      <c r="C190" s="55"/>
      <c r="D190" s="55"/>
      <c r="E190" s="55"/>
      <c r="F190" s="55"/>
      <c r="G190" s="55"/>
      <c r="H190" s="87"/>
      <c r="I190" s="217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</row>
    <row r="191" spans="1:30" ht="80.099999999999994" customHeight="1">
      <c r="A191" s="55"/>
      <c r="B191" s="55"/>
      <c r="C191" s="55"/>
      <c r="D191" s="55"/>
      <c r="E191" s="55"/>
      <c r="F191" s="55"/>
      <c r="G191" s="55"/>
      <c r="H191" s="87"/>
      <c r="I191" s="217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</row>
    <row r="192" spans="1:30" ht="80.099999999999994" customHeight="1">
      <c r="A192" s="55"/>
      <c r="B192" s="55"/>
      <c r="C192" s="55"/>
      <c r="D192" s="55"/>
      <c r="E192" s="55"/>
      <c r="F192" s="55"/>
      <c r="G192" s="55"/>
      <c r="H192" s="87"/>
      <c r="I192" s="217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</row>
    <row r="193" spans="1:30" ht="80.099999999999994" customHeight="1">
      <c r="A193" s="55"/>
      <c r="B193" s="55"/>
      <c r="C193" s="55"/>
      <c r="D193" s="55"/>
      <c r="E193" s="55"/>
      <c r="F193" s="55"/>
      <c r="G193" s="55"/>
      <c r="H193" s="87"/>
      <c r="I193" s="217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</row>
    <row r="194" spans="1:30" ht="80.099999999999994" customHeight="1">
      <c r="A194" s="55"/>
      <c r="B194" s="55"/>
      <c r="C194" s="55"/>
      <c r="D194" s="55"/>
      <c r="E194" s="55"/>
      <c r="F194" s="55"/>
      <c r="G194" s="55"/>
      <c r="H194" s="87"/>
      <c r="I194" s="217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</row>
    <row r="195" spans="1:30" ht="80.099999999999994" customHeight="1">
      <c r="A195" s="55"/>
      <c r="B195" s="55"/>
      <c r="C195" s="55"/>
      <c r="D195" s="55"/>
      <c r="E195" s="55"/>
      <c r="F195" s="55"/>
      <c r="G195" s="55"/>
      <c r="H195" s="87"/>
      <c r="I195" s="217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</row>
    <row r="196" spans="1:30" ht="80.099999999999994" customHeight="1">
      <c r="A196" s="55"/>
      <c r="B196" s="55"/>
      <c r="C196" s="55"/>
      <c r="D196" s="55"/>
      <c r="E196" s="55"/>
      <c r="F196" s="55"/>
      <c r="G196" s="55"/>
      <c r="H196" s="87"/>
      <c r="I196" s="217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</row>
    <row r="197" spans="1:30" ht="80.099999999999994" customHeight="1">
      <c r="A197" s="55"/>
      <c r="B197" s="55"/>
      <c r="C197" s="55"/>
      <c r="D197" s="55"/>
      <c r="E197" s="55"/>
      <c r="F197" s="55"/>
      <c r="G197" s="55"/>
      <c r="H197" s="87"/>
      <c r="I197" s="217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</row>
    <row r="198" spans="1:30" ht="80.099999999999994" customHeight="1">
      <c r="A198" s="55"/>
      <c r="B198" s="55"/>
      <c r="C198" s="55"/>
      <c r="D198" s="55"/>
      <c r="E198" s="55"/>
      <c r="F198" s="55"/>
      <c r="G198" s="55"/>
      <c r="H198" s="87"/>
      <c r="I198" s="217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</row>
    <row r="199" spans="1:30" ht="80.099999999999994" customHeight="1">
      <c r="A199" s="55"/>
      <c r="B199" s="55"/>
      <c r="C199" s="55"/>
      <c r="D199" s="55"/>
      <c r="E199" s="55"/>
      <c r="F199" s="55"/>
      <c r="G199" s="55"/>
      <c r="H199" s="87"/>
      <c r="I199" s="217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</row>
    <row r="200" spans="1:30" ht="80.099999999999994" customHeight="1">
      <c r="A200" s="55"/>
      <c r="B200" s="55"/>
      <c r="C200" s="55"/>
      <c r="D200" s="55"/>
      <c r="E200" s="55"/>
      <c r="F200" s="55"/>
      <c r="G200" s="55"/>
      <c r="H200" s="87"/>
      <c r="I200" s="217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</row>
    <row r="201" spans="1:30" ht="80.099999999999994" customHeight="1">
      <c r="A201" s="55"/>
      <c r="B201" s="55"/>
      <c r="C201" s="55"/>
      <c r="D201" s="55"/>
      <c r="E201" s="55"/>
      <c r="F201" s="55"/>
      <c r="G201" s="55"/>
      <c r="H201" s="87"/>
      <c r="I201" s="217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</row>
    <row r="202" spans="1:30" ht="80.099999999999994" customHeight="1">
      <c r="A202" s="55"/>
      <c r="B202" s="55"/>
      <c r="C202" s="55"/>
      <c r="D202" s="55"/>
      <c r="E202" s="55"/>
      <c r="F202" s="55"/>
      <c r="G202" s="55"/>
      <c r="H202" s="87"/>
      <c r="I202" s="217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</row>
    <row r="203" spans="1:30" ht="80.099999999999994" customHeight="1">
      <c r="A203" s="55"/>
      <c r="B203" s="55"/>
      <c r="C203" s="55"/>
      <c r="D203" s="55"/>
      <c r="E203" s="55"/>
      <c r="F203" s="55"/>
      <c r="G203" s="55"/>
      <c r="H203" s="87"/>
      <c r="I203" s="217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</row>
    <row r="204" spans="1:30" ht="80.099999999999994" customHeight="1">
      <c r="A204" s="55"/>
      <c r="B204" s="55"/>
      <c r="C204" s="55"/>
      <c r="D204" s="55"/>
      <c r="E204" s="55"/>
      <c r="F204" s="55"/>
      <c r="G204" s="55"/>
      <c r="H204" s="87"/>
      <c r="I204" s="217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</row>
    <row r="205" spans="1:30" ht="80.099999999999994" customHeight="1">
      <c r="A205" s="55"/>
      <c r="B205" s="55"/>
      <c r="C205" s="55"/>
      <c r="D205" s="55"/>
      <c r="E205" s="55"/>
      <c r="F205" s="55"/>
      <c r="G205" s="55"/>
      <c r="H205" s="87"/>
      <c r="I205" s="217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</row>
    <row r="206" spans="1:30" ht="80.099999999999994" customHeight="1">
      <c r="A206" s="55"/>
      <c r="B206" s="55"/>
      <c r="C206" s="55"/>
      <c r="D206" s="55"/>
      <c r="E206" s="55"/>
      <c r="F206" s="55"/>
      <c r="G206" s="55"/>
      <c r="H206" s="87"/>
      <c r="I206" s="217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</row>
    <row r="207" spans="1:30" ht="80.099999999999994" customHeight="1">
      <c r="A207" s="55"/>
      <c r="B207" s="55"/>
      <c r="C207" s="55"/>
      <c r="D207" s="55"/>
      <c r="E207" s="55"/>
      <c r="F207" s="55"/>
      <c r="G207" s="55"/>
      <c r="H207" s="87"/>
      <c r="I207" s="217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</row>
    <row r="208" spans="1:30" ht="80.099999999999994" customHeight="1">
      <c r="A208" s="55"/>
      <c r="B208" s="55"/>
      <c r="C208" s="55"/>
      <c r="D208" s="55"/>
      <c r="E208" s="55"/>
      <c r="F208" s="55"/>
      <c r="G208" s="55"/>
      <c r="H208" s="87"/>
      <c r="I208" s="217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</row>
    <row r="209" spans="1:30" ht="80.099999999999994" customHeight="1">
      <c r="A209" s="55"/>
      <c r="B209" s="55"/>
      <c r="C209" s="55"/>
      <c r="D209" s="55"/>
      <c r="E209" s="55"/>
      <c r="F209" s="55"/>
      <c r="G209" s="55"/>
      <c r="H209" s="87"/>
      <c r="I209" s="217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</row>
    <row r="210" spans="1:30" ht="80.099999999999994" customHeight="1">
      <c r="A210" s="55"/>
      <c r="B210" s="55"/>
      <c r="C210" s="55"/>
      <c r="D210" s="55"/>
      <c r="E210" s="55"/>
      <c r="F210" s="55"/>
      <c r="G210" s="55"/>
      <c r="H210" s="87"/>
      <c r="I210" s="217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</row>
    <row r="211" spans="1:30" ht="80.099999999999994" customHeight="1">
      <c r="A211" s="55"/>
      <c r="B211" s="55"/>
      <c r="C211" s="55"/>
      <c r="D211" s="55"/>
      <c r="E211" s="55"/>
      <c r="F211" s="55"/>
      <c r="G211" s="55"/>
      <c r="H211" s="87"/>
      <c r="I211" s="217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</row>
    <row r="212" spans="1:30" ht="80.099999999999994" customHeight="1">
      <c r="A212" s="55"/>
      <c r="B212" s="55"/>
      <c r="C212" s="55"/>
      <c r="D212" s="55"/>
      <c r="E212" s="55"/>
      <c r="F212" s="55"/>
      <c r="G212" s="55"/>
      <c r="H212" s="87"/>
      <c r="I212" s="217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</row>
    <row r="213" spans="1:30" ht="80.099999999999994" customHeight="1">
      <c r="A213" s="55"/>
      <c r="B213" s="55"/>
      <c r="C213" s="55"/>
      <c r="D213" s="55"/>
      <c r="E213" s="55"/>
      <c r="F213" s="55"/>
      <c r="G213" s="55"/>
      <c r="H213" s="87"/>
      <c r="I213" s="217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</row>
    <row r="214" spans="1:30" ht="80.099999999999994" customHeight="1">
      <c r="A214" s="55"/>
      <c r="B214" s="55"/>
      <c r="C214" s="55"/>
      <c r="D214" s="55"/>
      <c r="E214" s="55"/>
      <c r="F214" s="55"/>
      <c r="G214" s="55"/>
      <c r="H214" s="87"/>
      <c r="I214" s="217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</row>
    <row r="215" spans="1:30" ht="80.099999999999994" customHeight="1">
      <c r="A215" s="55"/>
      <c r="B215" s="55"/>
      <c r="C215" s="55"/>
      <c r="D215" s="55"/>
      <c r="E215" s="55"/>
      <c r="F215" s="55"/>
      <c r="G215" s="55"/>
      <c r="H215" s="87"/>
      <c r="I215" s="217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</row>
    <row r="216" spans="1:30" ht="80.099999999999994" customHeight="1">
      <c r="A216" s="55"/>
      <c r="B216" s="55"/>
      <c r="C216" s="55"/>
      <c r="D216" s="55"/>
      <c r="E216" s="55"/>
      <c r="F216" s="55"/>
      <c r="G216" s="55"/>
      <c r="H216" s="87"/>
      <c r="I216" s="217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</row>
    <row r="217" spans="1:30" ht="80.099999999999994" customHeight="1">
      <c r="A217" s="55"/>
      <c r="B217" s="55"/>
      <c r="C217" s="55"/>
      <c r="D217" s="55"/>
      <c r="E217" s="55"/>
      <c r="F217" s="55"/>
      <c r="G217" s="55"/>
      <c r="H217" s="87"/>
      <c r="I217" s="217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</row>
    <row r="218" spans="1:30" ht="80.099999999999994" customHeight="1">
      <c r="A218" s="55"/>
      <c r="B218" s="55"/>
      <c r="C218" s="55"/>
      <c r="D218" s="55"/>
      <c r="E218" s="55"/>
      <c r="F218" s="55"/>
      <c r="G218" s="55"/>
      <c r="H218" s="87"/>
      <c r="I218" s="217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</row>
    <row r="219" spans="1:30" ht="80.099999999999994" customHeight="1">
      <c r="A219" s="55"/>
      <c r="B219" s="55"/>
      <c r="C219" s="55"/>
      <c r="D219" s="55"/>
      <c r="E219" s="55"/>
      <c r="F219" s="55"/>
      <c r="G219" s="55"/>
      <c r="H219" s="87"/>
      <c r="I219" s="217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</row>
    <row r="220" spans="1:30" ht="80.099999999999994" customHeight="1">
      <c r="A220" s="55"/>
      <c r="B220" s="55"/>
      <c r="C220" s="55"/>
      <c r="D220" s="55"/>
      <c r="E220" s="55"/>
      <c r="F220" s="55"/>
      <c r="G220" s="55"/>
      <c r="H220" s="87"/>
      <c r="I220" s="217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</row>
    <row r="221" spans="1:30" ht="80.099999999999994" customHeight="1">
      <c r="A221" s="55"/>
      <c r="B221" s="55"/>
      <c r="C221" s="55"/>
      <c r="D221" s="55"/>
      <c r="E221" s="55"/>
      <c r="F221" s="55"/>
      <c r="G221" s="55"/>
      <c r="H221" s="87"/>
      <c r="I221" s="217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</row>
    <row r="222" spans="1:30" ht="80.099999999999994" customHeight="1">
      <c r="A222" s="55"/>
      <c r="B222" s="55"/>
      <c r="C222" s="55"/>
      <c r="D222" s="55"/>
      <c r="E222" s="55"/>
      <c r="F222" s="55"/>
      <c r="G222" s="55"/>
      <c r="H222" s="87"/>
      <c r="I222" s="217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</row>
    <row r="223" spans="1:30" ht="80.099999999999994" customHeight="1">
      <c r="A223" s="55"/>
      <c r="B223" s="55"/>
      <c r="C223" s="55"/>
      <c r="D223" s="55"/>
      <c r="E223" s="55"/>
      <c r="F223" s="55"/>
      <c r="G223" s="55"/>
      <c r="H223" s="87"/>
      <c r="I223" s="217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</row>
    <row r="224" spans="1:30" ht="80.099999999999994" customHeight="1">
      <c r="A224" s="55"/>
      <c r="B224" s="55"/>
      <c r="C224" s="55"/>
      <c r="D224" s="55"/>
      <c r="E224" s="55"/>
      <c r="F224" s="55"/>
      <c r="G224" s="55"/>
      <c r="H224" s="87"/>
      <c r="I224" s="217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</row>
    <row r="225" spans="1:30" ht="80.099999999999994" customHeight="1">
      <c r="A225" s="55"/>
      <c r="B225" s="55"/>
      <c r="C225" s="55"/>
      <c r="D225" s="55"/>
      <c r="E225" s="55"/>
      <c r="F225" s="55"/>
      <c r="G225" s="55"/>
      <c r="H225" s="87"/>
      <c r="I225" s="217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</row>
    <row r="226" spans="1:30" ht="80.099999999999994" customHeight="1">
      <c r="A226" s="55"/>
      <c r="B226" s="55"/>
      <c r="C226" s="55"/>
      <c r="D226" s="55"/>
      <c r="E226" s="55"/>
      <c r="F226" s="55"/>
      <c r="G226" s="55"/>
      <c r="H226" s="87"/>
      <c r="I226" s="217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</row>
    <row r="227" spans="1:30" ht="80.099999999999994" customHeight="1">
      <c r="A227" s="55"/>
      <c r="B227" s="55"/>
      <c r="C227" s="55"/>
      <c r="D227" s="55"/>
      <c r="E227" s="55"/>
      <c r="F227" s="55"/>
      <c r="G227" s="55"/>
      <c r="H227" s="87"/>
      <c r="I227" s="217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</row>
    <row r="228" spans="1:30" ht="80.099999999999994" customHeight="1">
      <c r="A228" s="55"/>
      <c r="B228" s="55"/>
      <c r="C228" s="55"/>
      <c r="D228" s="55"/>
      <c r="E228" s="55"/>
      <c r="F228" s="55"/>
      <c r="G228" s="55"/>
      <c r="H228" s="87"/>
      <c r="I228" s="217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</row>
    <row r="229" spans="1:30" ht="80.099999999999994" customHeight="1">
      <c r="A229" s="55"/>
      <c r="B229" s="55"/>
      <c r="C229" s="55"/>
      <c r="D229" s="55"/>
      <c r="E229" s="55"/>
      <c r="F229" s="55"/>
      <c r="G229" s="55"/>
      <c r="H229" s="87"/>
      <c r="I229" s="217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</row>
    <row r="230" spans="1:30" ht="80.099999999999994" customHeight="1">
      <c r="A230" s="55"/>
      <c r="B230" s="55"/>
      <c r="C230" s="55"/>
      <c r="D230" s="55"/>
      <c r="E230" s="55"/>
      <c r="F230" s="55"/>
      <c r="G230" s="55"/>
      <c r="H230" s="87"/>
      <c r="I230" s="217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</row>
    <row r="231" spans="1:30" ht="80.099999999999994" customHeight="1">
      <c r="A231" s="55"/>
      <c r="B231" s="55"/>
      <c r="C231" s="55"/>
      <c r="D231" s="55"/>
      <c r="E231" s="55"/>
      <c r="F231" s="55"/>
      <c r="G231" s="55"/>
      <c r="H231" s="87"/>
      <c r="I231" s="217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</row>
    <row r="232" spans="1:30" ht="80.099999999999994" customHeight="1">
      <c r="A232" s="55"/>
      <c r="B232" s="55"/>
      <c r="C232" s="55"/>
      <c r="D232" s="55"/>
      <c r="E232" s="55"/>
      <c r="F232" s="55"/>
      <c r="G232" s="55"/>
      <c r="H232" s="87"/>
      <c r="I232" s="217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</row>
    <row r="233" spans="1:30" ht="80.099999999999994" customHeight="1">
      <c r="A233" s="55"/>
      <c r="B233" s="55"/>
      <c r="C233" s="55"/>
      <c r="D233" s="55"/>
      <c r="E233" s="55"/>
      <c r="F233" s="55"/>
      <c r="G233" s="55"/>
      <c r="H233" s="87"/>
      <c r="I233" s="217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</row>
    <row r="234" spans="1:30" ht="80.099999999999994" customHeight="1">
      <c r="A234" s="55"/>
      <c r="B234" s="55"/>
      <c r="C234" s="55"/>
      <c r="D234" s="55"/>
      <c r="E234" s="55"/>
      <c r="F234" s="55"/>
      <c r="G234" s="55"/>
      <c r="H234" s="87"/>
      <c r="I234" s="217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</row>
    <row r="235" spans="1:30" ht="80.099999999999994" customHeight="1">
      <c r="A235" s="55"/>
      <c r="B235" s="55"/>
      <c r="C235" s="55"/>
      <c r="D235" s="55"/>
      <c r="E235" s="55"/>
      <c r="F235" s="55"/>
      <c r="G235" s="55"/>
      <c r="H235" s="87"/>
      <c r="I235" s="217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</row>
    <row r="236" spans="1:30" ht="80.099999999999994" customHeight="1">
      <c r="A236" s="55"/>
      <c r="B236" s="55"/>
      <c r="C236" s="55"/>
      <c r="D236" s="55"/>
      <c r="E236" s="55"/>
      <c r="F236" s="55"/>
      <c r="G236" s="55"/>
      <c r="H236" s="87"/>
      <c r="I236" s="217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</row>
    <row r="237" spans="1:30" ht="80.099999999999994" customHeight="1">
      <c r="A237" s="55"/>
      <c r="B237" s="55"/>
      <c r="C237" s="55"/>
      <c r="D237" s="55"/>
      <c r="E237" s="55"/>
      <c r="F237" s="55"/>
      <c r="G237" s="55"/>
      <c r="H237" s="87"/>
      <c r="I237" s="217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</row>
    <row r="238" spans="1:30" ht="80.099999999999994" customHeight="1">
      <c r="A238" s="55"/>
      <c r="B238" s="55"/>
      <c r="C238" s="55"/>
      <c r="D238" s="55"/>
      <c r="E238" s="55"/>
      <c r="F238" s="55"/>
      <c r="G238" s="55"/>
      <c r="H238" s="87"/>
      <c r="I238" s="217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</row>
    <row r="239" spans="1:30" ht="80.099999999999994" customHeight="1">
      <c r="A239" s="55"/>
      <c r="B239" s="55"/>
      <c r="C239" s="55"/>
      <c r="D239" s="55"/>
      <c r="E239" s="55"/>
      <c r="F239" s="55"/>
      <c r="G239" s="55"/>
      <c r="H239" s="87"/>
      <c r="I239" s="217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</row>
    <row r="240" spans="1:30" ht="80.099999999999994" customHeight="1">
      <c r="A240" s="55"/>
      <c r="B240" s="55"/>
      <c r="C240" s="55"/>
      <c r="D240" s="55"/>
      <c r="E240" s="55"/>
      <c r="F240" s="55"/>
      <c r="G240" s="55"/>
      <c r="H240" s="87"/>
      <c r="I240" s="217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</row>
    <row r="241" spans="1:30" ht="80.099999999999994" customHeight="1">
      <c r="A241" s="55"/>
      <c r="B241" s="55"/>
      <c r="C241" s="55"/>
      <c r="D241" s="55"/>
      <c r="E241" s="55"/>
      <c r="F241" s="55"/>
      <c r="G241" s="55"/>
      <c r="H241" s="87"/>
      <c r="I241" s="217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</row>
    <row r="242" spans="1:30" ht="80.099999999999994" customHeight="1">
      <c r="A242" s="55"/>
      <c r="B242" s="55"/>
      <c r="C242" s="55"/>
      <c r="D242" s="55"/>
      <c r="E242" s="55"/>
      <c r="F242" s="55"/>
      <c r="G242" s="55"/>
      <c r="H242" s="87"/>
      <c r="I242" s="217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</row>
    <row r="243" spans="1:30" ht="80.099999999999994" customHeight="1">
      <c r="A243" s="55"/>
      <c r="B243" s="55"/>
      <c r="C243" s="55"/>
      <c r="D243" s="55"/>
      <c r="E243" s="55"/>
      <c r="F243" s="55"/>
      <c r="G243" s="55"/>
      <c r="H243" s="87"/>
      <c r="I243" s="217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</row>
    <row r="244" spans="1:30" ht="80.099999999999994" customHeight="1">
      <c r="A244" s="55"/>
      <c r="B244" s="55"/>
      <c r="C244" s="55"/>
      <c r="D244" s="55"/>
      <c r="E244" s="55"/>
      <c r="F244" s="55"/>
      <c r="G244" s="55"/>
      <c r="H244" s="87"/>
      <c r="I244" s="217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</row>
    <row r="245" spans="1:30" ht="80.099999999999994" customHeight="1">
      <c r="A245" s="55"/>
      <c r="B245" s="55"/>
      <c r="C245" s="55"/>
      <c r="D245" s="55"/>
      <c r="E245" s="55"/>
      <c r="F245" s="55"/>
      <c r="G245" s="55"/>
      <c r="H245" s="87"/>
      <c r="I245" s="217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</row>
    <row r="246" spans="1:30" ht="80.099999999999994" customHeight="1">
      <c r="A246" s="55"/>
      <c r="B246" s="55"/>
      <c r="C246" s="55"/>
      <c r="D246" s="55"/>
      <c r="E246" s="55"/>
      <c r="F246" s="55"/>
      <c r="G246" s="55"/>
      <c r="H246" s="87"/>
      <c r="I246" s="217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</row>
    <row r="247" spans="1:30" ht="80.099999999999994" customHeight="1">
      <c r="A247" s="55"/>
      <c r="B247" s="55"/>
      <c r="C247" s="55"/>
      <c r="D247" s="55"/>
      <c r="E247" s="55"/>
      <c r="F247" s="55"/>
      <c r="G247" s="55"/>
      <c r="H247" s="87"/>
      <c r="I247" s="217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</row>
    <row r="248" spans="1:30" ht="80.099999999999994" customHeight="1">
      <c r="A248" s="55"/>
      <c r="B248" s="55"/>
      <c r="C248" s="55"/>
      <c r="D248" s="55"/>
      <c r="E248" s="55"/>
      <c r="F248" s="55"/>
      <c r="G248" s="55"/>
      <c r="H248" s="87"/>
      <c r="I248" s="217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</row>
    <row r="249" spans="1:30" ht="80.099999999999994" customHeight="1">
      <c r="A249" s="55"/>
      <c r="B249" s="55"/>
      <c r="C249" s="55"/>
      <c r="D249" s="55"/>
      <c r="E249" s="55"/>
      <c r="F249" s="55"/>
      <c r="G249" s="55"/>
      <c r="H249" s="87"/>
      <c r="I249" s="217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</row>
    <row r="250" spans="1:30" ht="80.099999999999994" customHeight="1">
      <c r="A250" s="55"/>
      <c r="B250" s="55"/>
      <c r="C250" s="55"/>
      <c r="D250" s="55"/>
      <c r="E250" s="55"/>
      <c r="F250" s="55"/>
      <c r="G250" s="55"/>
      <c r="H250" s="87"/>
      <c r="I250" s="217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</row>
    <row r="251" spans="1:30" ht="80.099999999999994" customHeight="1">
      <c r="A251" s="55"/>
      <c r="B251" s="55"/>
      <c r="C251" s="55"/>
      <c r="D251" s="55"/>
      <c r="E251" s="55"/>
      <c r="F251" s="55"/>
      <c r="G251" s="55"/>
      <c r="H251" s="87"/>
      <c r="I251" s="217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</row>
    <row r="252" spans="1:30" ht="80.099999999999994" customHeight="1">
      <c r="A252" s="55"/>
      <c r="B252" s="55"/>
      <c r="C252" s="55"/>
      <c r="D252" s="55"/>
      <c r="E252" s="55"/>
      <c r="F252" s="55"/>
      <c r="G252" s="55"/>
      <c r="H252" s="87"/>
      <c r="I252" s="217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</row>
    <row r="253" spans="1:30" ht="80.099999999999994" customHeight="1">
      <c r="A253" s="55"/>
      <c r="B253" s="55"/>
      <c r="C253" s="55"/>
      <c r="D253" s="55"/>
      <c r="E253" s="55"/>
      <c r="F253" s="55"/>
      <c r="G253" s="55"/>
      <c r="H253" s="87"/>
      <c r="I253" s="217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</row>
    <row r="254" spans="1:30" ht="80.099999999999994" customHeight="1">
      <c r="A254" s="55"/>
      <c r="B254" s="55"/>
      <c r="C254" s="55"/>
      <c r="D254" s="55"/>
      <c r="E254" s="55"/>
      <c r="F254" s="55"/>
      <c r="G254" s="55"/>
      <c r="H254" s="87"/>
      <c r="I254" s="217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</row>
    <row r="255" spans="1:30" ht="80.099999999999994" customHeight="1">
      <c r="A255" s="55"/>
      <c r="B255" s="55"/>
      <c r="C255" s="55"/>
      <c r="D255" s="55"/>
      <c r="E255" s="55"/>
      <c r="F255" s="55"/>
      <c r="G255" s="55"/>
      <c r="H255" s="87"/>
      <c r="I255" s="217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</row>
    <row r="256" spans="1:30" ht="80.099999999999994" customHeight="1">
      <c r="A256" s="55"/>
      <c r="B256" s="55"/>
      <c r="C256" s="55"/>
      <c r="D256" s="55"/>
      <c r="E256" s="55"/>
      <c r="F256" s="55"/>
      <c r="G256" s="55"/>
      <c r="H256" s="87"/>
      <c r="I256" s="217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</row>
    <row r="257" spans="1:30" ht="80.099999999999994" customHeight="1">
      <c r="A257" s="55"/>
      <c r="B257" s="55"/>
      <c r="C257" s="55"/>
      <c r="D257" s="55"/>
      <c r="E257" s="55"/>
      <c r="F257" s="55"/>
      <c r="G257" s="55"/>
      <c r="H257" s="87"/>
      <c r="I257" s="217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</row>
    <row r="258" spans="1:30" ht="80.099999999999994" customHeight="1">
      <c r="A258" s="55"/>
      <c r="B258" s="55"/>
      <c r="C258" s="55"/>
      <c r="D258" s="55"/>
      <c r="E258" s="55"/>
      <c r="F258" s="55"/>
      <c r="G258" s="55"/>
      <c r="H258" s="87"/>
      <c r="I258" s="217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</row>
    <row r="259" spans="1:30" ht="80.099999999999994" customHeight="1">
      <c r="A259" s="55"/>
      <c r="B259" s="55"/>
      <c r="C259" s="55"/>
      <c r="D259" s="55"/>
      <c r="E259" s="55"/>
      <c r="F259" s="55"/>
      <c r="G259" s="55"/>
      <c r="H259" s="87"/>
      <c r="I259" s="217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</row>
    <row r="260" spans="1:30" ht="80.099999999999994" customHeight="1">
      <c r="A260" s="55"/>
      <c r="B260" s="55"/>
      <c r="C260" s="55"/>
      <c r="D260" s="55"/>
      <c r="E260" s="55"/>
      <c r="F260" s="55"/>
      <c r="G260" s="55"/>
      <c r="H260" s="87"/>
      <c r="I260" s="217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</row>
    <row r="261" spans="1:30" ht="80.099999999999994" customHeight="1">
      <c r="A261" s="55"/>
      <c r="B261" s="55"/>
      <c r="C261" s="55"/>
      <c r="D261" s="55"/>
      <c r="E261" s="55"/>
      <c r="F261" s="55"/>
      <c r="G261" s="55"/>
      <c r="H261" s="87"/>
      <c r="I261" s="217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</row>
    <row r="262" spans="1:30" ht="80.099999999999994" customHeight="1">
      <c r="A262" s="55"/>
      <c r="B262" s="55"/>
      <c r="C262" s="55"/>
      <c r="D262" s="55"/>
      <c r="E262" s="55"/>
      <c r="F262" s="55"/>
      <c r="G262" s="55"/>
      <c r="H262" s="87"/>
      <c r="I262" s="217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</row>
    <row r="263" spans="1:30" ht="80.099999999999994" customHeight="1">
      <c r="A263" s="55"/>
      <c r="B263" s="55"/>
      <c r="C263" s="55"/>
      <c r="D263" s="55"/>
      <c r="E263" s="55"/>
      <c r="F263" s="55"/>
      <c r="G263" s="55"/>
      <c r="H263" s="87"/>
      <c r="I263" s="217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</row>
    <row r="264" spans="1:30" ht="80.099999999999994" customHeight="1">
      <c r="A264" s="55"/>
      <c r="B264" s="55"/>
      <c r="C264" s="55"/>
      <c r="D264" s="55"/>
      <c r="E264" s="55"/>
      <c r="F264" s="55"/>
      <c r="G264" s="55"/>
      <c r="H264" s="87"/>
      <c r="I264" s="217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</row>
    <row r="265" spans="1:30" ht="80.099999999999994" customHeight="1">
      <c r="A265" s="55"/>
      <c r="B265" s="55"/>
      <c r="C265" s="55"/>
      <c r="D265" s="55"/>
      <c r="E265" s="55"/>
      <c r="F265" s="55"/>
      <c r="G265" s="55"/>
      <c r="H265" s="87"/>
      <c r="I265" s="217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</row>
    <row r="266" spans="1:30" ht="80.099999999999994" customHeight="1">
      <c r="A266" s="55"/>
      <c r="B266" s="55"/>
      <c r="C266" s="55"/>
      <c r="D266" s="55"/>
      <c r="E266" s="55"/>
      <c r="F266" s="55"/>
      <c r="G266" s="55"/>
      <c r="H266" s="87"/>
      <c r="I266" s="217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</row>
    <row r="267" spans="1:30" ht="80.099999999999994" customHeight="1">
      <c r="A267" s="55"/>
      <c r="B267" s="55"/>
      <c r="C267" s="55"/>
      <c r="D267" s="55"/>
      <c r="E267" s="55"/>
      <c r="F267" s="55"/>
      <c r="G267" s="55"/>
      <c r="H267" s="87"/>
      <c r="I267" s="217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</row>
    <row r="268" spans="1:30" ht="80.099999999999994" customHeight="1">
      <c r="A268" s="55"/>
      <c r="B268" s="55"/>
      <c r="C268" s="55"/>
      <c r="D268" s="55"/>
      <c r="E268" s="55"/>
      <c r="F268" s="55"/>
      <c r="G268" s="55"/>
      <c r="H268" s="87"/>
      <c r="I268" s="217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</row>
    <row r="269" spans="1:30" ht="80.099999999999994" customHeight="1">
      <c r="A269" s="55"/>
      <c r="B269" s="55"/>
      <c r="C269" s="55"/>
      <c r="D269" s="55"/>
      <c r="E269" s="55"/>
      <c r="F269" s="55"/>
      <c r="G269" s="55"/>
      <c r="H269" s="87"/>
      <c r="I269" s="217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</row>
    <row r="270" spans="1:30" ht="80.099999999999994" customHeight="1">
      <c r="A270" s="55"/>
      <c r="B270" s="55"/>
      <c r="C270" s="55"/>
      <c r="D270" s="55"/>
      <c r="E270" s="55"/>
      <c r="F270" s="55"/>
      <c r="G270" s="55"/>
      <c r="H270" s="87"/>
      <c r="I270" s="217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</row>
    <row r="271" spans="1:30" ht="80.099999999999994" customHeight="1">
      <c r="A271" s="55"/>
      <c r="B271" s="55"/>
      <c r="C271" s="55"/>
      <c r="D271" s="55"/>
      <c r="E271" s="55"/>
      <c r="F271" s="55"/>
      <c r="G271" s="55"/>
      <c r="H271" s="87"/>
      <c r="I271" s="217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</row>
    <row r="272" spans="1:30" ht="80.099999999999994" customHeight="1">
      <c r="A272" s="55"/>
      <c r="B272" s="55"/>
      <c r="C272" s="55"/>
      <c r="D272" s="55"/>
      <c r="E272" s="55"/>
      <c r="F272" s="55"/>
      <c r="G272" s="55"/>
      <c r="H272" s="87"/>
      <c r="I272" s="217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</row>
    <row r="273" spans="1:30" ht="80.099999999999994" customHeight="1">
      <c r="A273" s="55"/>
      <c r="B273" s="55"/>
      <c r="C273" s="55"/>
      <c r="D273" s="55"/>
      <c r="E273" s="55"/>
      <c r="F273" s="55"/>
      <c r="G273" s="55"/>
      <c r="H273" s="87"/>
      <c r="I273" s="217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</row>
    <row r="274" spans="1:30" ht="80.099999999999994" customHeight="1">
      <c r="A274" s="55"/>
      <c r="B274" s="55"/>
      <c r="C274" s="55"/>
      <c r="D274" s="55"/>
      <c r="E274" s="55"/>
      <c r="F274" s="55"/>
      <c r="G274" s="55"/>
      <c r="H274" s="87"/>
      <c r="I274" s="217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</row>
    <row r="275" spans="1:30" ht="80.099999999999994" customHeight="1">
      <c r="A275" s="55"/>
      <c r="B275" s="55"/>
      <c r="C275" s="55"/>
      <c r="D275" s="55"/>
      <c r="E275" s="55"/>
      <c r="F275" s="55"/>
      <c r="G275" s="55"/>
      <c r="H275" s="87"/>
      <c r="I275" s="217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</row>
    <row r="276" spans="1:30" ht="80.099999999999994" customHeight="1">
      <c r="A276" s="55"/>
      <c r="B276" s="55"/>
      <c r="C276" s="55"/>
      <c r="D276" s="55"/>
      <c r="E276" s="55"/>
      <c r="F276" s="55"/>
      <c r="G276" s="55"/>
      <c r="H276" s="87"/>
      <c r="I276" s="217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</row>
    <row r="277" spans="1:30" ht="80.099999999999994" customHeight="1">
      <c r="A277" s="55"/>
      <c r="B277" s="55"/>
      <c r="C277" s="55"/>
      <c r="D277" s="55"/>
      <c r="E277" s="55"/>
      <c r="F277" s="55"/>
      <c r="G277" s="55"/>
      <c r="H277" s="87"/>
      <c r="I277" s="217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</row>
    <row r="278" spans="1:30" ht="80.099999999999994" customHeight="1">
      <c r="A278" s="55"/>
      <c r="B278" s="55"/>
      <c r="C278" s="55"/>
      <c r="D278" s="55"/>
      <c r="E278" s="55"/>
      <c r="F278" s="55"/>
      <c r="G278" s="55"/>
      <c r="H278" s="87"/>
      <c r="I278" s="217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</row>
    <row r="279" spans="1:30" ht="80.099999999999994" customHeight="1">
      <c r="A279" s="55"/>
      <c r="B279" s="55"/>
      <c r="C279" s="55"/>
      <c r="D279" s="55"/>
      <c r="E279" s="55"/>
      <c r="F279" s="55"/>
      <c r="G279" s="55"/>
      <c r="H279" s="87"/>
      <c r="I279" s="217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</row>
    <row r="280" spans="1:30" ht="80.099999999999994" customHeight="1">
      <c r="A280" s="55"/>
      <c r="B280" s="55"/>
      <c r="C280" s="55"/>
      <c r="D280" s="55"/>
      <c r="E280" s="55"/>
      <c r="F280" s="55"/>
      <c r="G280" s="55"/>
      <c r="H280" s="87"/>
      <c r="I280" s="217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</row>
    <row r="281" spans="1:30" ht="80.099999999999994" customHeight="1">
      <c r="A281" s="55"/>
      <c r="B281" s="55"/>
      <c r="C281" s="55"/>
      <c r="D281" s="55"/>
      <c r="E281" s="55"/>
      <c r="F281" s="55"/>
      <c r="G281" s="55"/>
      <c r="H281" s="87"/>
      <c r="I281" s="217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</row>
    <row r="282" spans="1:30" ht="80.099999999999994" customHeight="1">
      <c r="A282" s="55"/>
      <c r="B282" s="55"/>
      <c r="C282" s="55"/>
      <c r="D282" s="55"/>
      <c r="E282" s="55"/>
      <c r="F282" s="55"/>
      <c r="G282" s="55"/>
      <c r="H282" s="87"/>
      <c r="I282" s="217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</row>
    <row r="283" spans="1:30" ht="80.099999999999994" customHeight="1">
      <c r="A283" s="55"/>
      <c r="B283" s="55"/>
      <c r="C283" s="55"/>
      <c r="D283" s="55"/>
      <c r="E283" s="55"/>
      <c r="F283" s="55"/>
      <c r="G283" s="55"/>
      <c r="H283" s="87"/>
      <c r="I283" s="217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</row>
    <row r="284" spans="1:30" ht="80.099999999999994" customHeight="1">
      <c r="A284" s="55"/>
      <c r="B284" s="55"/>
      <c r="C284" s="55"/>
      <c r="D284" s="55"/>
      <c r="E284" s="55"/>
      <c r="F284" s="55"/>
      <c r="G284" s="55"/>
      <c r="H284" s="87"/>
      <c r="I284" s="217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</row>
    <row r="285" spans="1:30" ht="80.099999999999994" customHeight="1">
      <c r="A285" s="55"/>
      <c r="B285" s="55"/>
      <c r="C285" s="55"/>
      <c r="D285" s="55"/>
      <c r="E285" s="55"/>
      <c r="F285" s="55"/>
      <c r="G285" s="55"/>
      <c r="H285" s="87"/>
      <c r="I285" s="217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</row>
    <row r="286" spans="1:30" ht="80.099999999999994" customHeight="1">
      <c r="A286" s="55"/>
      <c r="B286" s="55"/>
      <c r="C286" s="55"/>
      <c r="D286" s="55"/>
      <c r="E286" s="55"/>
      <c r="F286" s="55"/>
      <c r="G286" s="55"/>
      <c r="H286" s="87"/>
      <c r="I286" s="217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</row>
    <row r="287" spans="1:30" ht="80.099999999999994" customHeight="1">
      <c r="A287" s="55"/>
      <c r="B287" s="55"/>
      <c r="C287" s="55"/>
      <c r="D287" s="55"/>
      <c r="E287" s="55"/>
      <c r="F287" s="55"/>
      <c r="G287" s="55"/>
      <c r="H287" s="87"/>
      <c r="I287" s="217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</row>
    <row r="288" spans="1:30" ht="80.099999999999994" customHeight="1">
      <c r="A288" s="55"/>
      <c r="B288" s="55"/>
      <c r="C288" s="55"/>
      <c r="D288" s="55"/>
      <c r="E288" s="55"/>
      <c r="F288" s="55"/>
      <c r="G288" s="55"/>
      <c r="H288" s="87"/>
      <c r="I288" s="217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</row>
    <row r="289" spans="1:30" ht="80.099999999999994" customHeight="1">
      <c r="A289" s="55"/>
      <c r="B289" s="55"/>
      <c r="C289" s="55"/>
      <c r="D289" s="55"/>
      <c r="E289" s="55"/>
      <c r="F289" s="55"/>
      <c r="G289" s="55"/>
      <c r="H289" s="87"/>
      <c r="I289" s="217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</row>
    <row r="290" spans="1:30" ht="80.099999999999994" customHeight="1">
      <c r="A290" s="55"/>
      <c r="B290" s="55"/>
      <c r="C290" s="55"/>
      <c r="D290" s="55"/>
      <c r="E290" s="55"/>
      <c r="F290" s="55"/>
      <c r="G290" s="55"/>
      <c r="H290" s="87"/>
      <c r="I290" s="217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</row>
    <row r="291" spans="1:30" ht="80.099999999999994" customHeight="1">
      <c r="A291" s="55"/>
      <c r="B291" s="55"/>
      <c r="C291" s="55"/>
      <c r="D291" s="55"/>
      <c r="E291" s="55"/>
      <c r="F291" s="55"/>
      <c r="G291" s="55"/>
      <c r="H291" s="87"/>
      <c r="I291" s="217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</row>
    <row r="292" spans="1:30" ht="80.099999999999994" customHeight="1">
      <c r="A292" s="55"/>
      <c r="B292" s="55"/>
      <c r="C292" s="55"/>
      <c r="D292" s="55"/>
      <c r="E292" s="55"/>
      <c r="F292" s="55"/>
      <c r="G292" s="55"/>
      <c r="H292" s="87"/>
      <c r="I292" s="217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</row>
    <row r="293" spans="1:30" ht="80.099999999999994" customHeight="1">
      <c r="A293" s="55"/>
      <c r="B293" s="55"/>
      <c r="C293" s="55"/>
      <c r="D293" s="55"/>
      <c r="E293" s="55"/>
      <c r="F293" s="55"/>
      <c r="G293" s="55"/>
      <c r="H293" s="87"/>
      <c r="I293" s="217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</row>
    <row r="294" spans="1:30" ht="80.099999999999994" customHeight="1">
      <c r="A294" s="55"/>
      <c r="B294" s="55"/>
      <c r="C294" s="55"/>
      <c r="D294" s="55"/>
      <c r="E294" s="55"/>
      <c r="F294" s="55"/>
      <c r="G294" s="55"/>
      <c r="H294" s="87"/>
      <c r="I294" s="217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</row>
    <row r="295" spans="1:30" ht="80.099999999999994" customHeight="1">
      <c r="A295" s="55"/>
      <c r="B295" s="55"/>
      <c r="C295" s="55"/>
      <c r="D295" s="55"/>
      <c r="E295" s="55"/>
      <c r="F295" s="55"/>
      <c r="G295" s="55"/>
      <c r="H295" s="87"/>
      <c r="I295" s="217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</row>
    <row r="296" spans="1:30" ht="80.099999999999994" customHeight="1">
      <c r="A296" s="55"/>
      <c r="B296" s="55"/>
      <c r="C296" s="55"/>
      <c r="D296" s="55"/>
      <c r="E296" s="55"/>
      <c r="F296" s="55"/>
      <c r="G296" s="55"/>
      <c r="H296" s="87"/>
      <c r="I296" s="217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</row>
    <row r="297" spans="1:30" ht="80.099999999999994" customHeight="1">
      <c r="A297" s="55"/>
      <c r="B297" s="55"/>
      <c r="C297" s="55"/>
      <c r="D297" s="55"/>
      <c r="E297" s="55"/>
      <c r="F297" s="55"/>
      <c r="G297" s="55"/>
      <c r="H297" s="87"/>
      <c r="I297" s="217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</row>
    <row r="298" spans="1:30" ht="80.099999999999994" customHeight="1">
      <c r="A298" s="55"/>
      <c r="B298" s="55"/>
      <c r="C298" s="55"/>
      <c r="D298" s="55"/>
      <c r="E298" s="55"/>
      <c r="F298" s="55"/>
      <c r="G298" s="55"/>
      <c r="H298" s="87"/>
      <c r="I298" s="217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</row>
    <row r="299" spans="1:30" ht="80.099999999999994" customHeight="1">
      <c r="A299" s="55"/>
      <c r="B299" s="55"/>
      <c r="C299" s="55"/>
      <c r="D299" s="55"/>
      <c r="E299" s="55"/>
      <c r="F299" s="55"/>
      <c r="G299" s="55"/>
      <c r="H299" s="87"/>
      <c r="I299" s="217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</row>
    <row r="300" spans="1:30" ht="80.099999999999994" customHeight="1">
      <c r="A300" s="55"/>
      <c r="B300" s="55"/>
      <c r="C300" s="55"/>
      <c r="D300" s="55"/>
      <c r="E300" s="55"/>
      <c r="F300" s="55"/>
      <c r="G300" s="55"/>
      <c r="H300" s="87"/>
      <c r="I300" s="217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</row>
    <row r="301" spans="1:30" ht="80.099999999999994" customHeight="1">
      <c r="A301" s="55"/>
      <c r="B301" s="55"/>
      <c r="C301" s="55"/>
      <c r="D301" s="55"/>
      <c r="E301" s="55"/>
      <c r="F301" s="55"/>
      <c r="G301" s="55"/>
      <c r="H301" s="87"/>
      <c r="I301" s="217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</row>
    <row r="302" spans="1:30" ht="80.099999999999994" customHeight="1">
      <c r="A302" s="55"/>
      <c r="B302" s="55"/>
      <c r="C302" s="55"/>
      <c r="D302" s="55"/>
      <c r="E302" s="55"/>
      <c r="F302" s="55"/>
      <c r="G302" s="55"/>
      <c r="H302" s="87"/>
      <c r="I302" s="217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</row>
    <row r="303" spans="1:30" ht="80.099999999999994" customHeight="1">
      <c r="A303" s="55"/>
      <c r="B303" s="55"/>
      <c r="C303" s="55"/>
      <c r="D303" s="55"/>
      <c r="E303" s="55"/>
      <c r="F303" s="55"/>
      <c r="G303" s="55"/>
      <c r="H303" s="87"/>
      <c r="I303" s="217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</row>
    <row r="304" spans="1:30" ht="80.099999999999994" customHeight="1">
      <c r="A304" s="55"/>
      <c r="B304" s="55"/>
      <c r="C304" s="55"/>
      <c r="D304" s="55"/>
      <c r="E304" s="55"/>
      <c r="F304" s="55"/>
      <c r="G304" s="55"/>
      <c r="H304" s="87"/>
      <c r="I304" s="217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</row>
    <row r="305" spans="1:30" ht="80.099999999999994" customHeight="1">
      <c r="A305" s="55"/>
      <c r="B305" s="55"/>
      <c r="C305" s="55"/>
      <c r="D305" s="55"/>
      <c r="E305" s="55"/>
      <c r="F305" s="55"/>
      <c r="G305" s="55"/>
      <c r="H305" s="87"/>
      <c r="I305" s="217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</row>
    <row r="306" spans="1:30" ht="80.099999999999994" customHeight="1">
      <c r="A306" s="55"/>
      <c r="B306" s="55"/>
      <c r="C306" s="55"/>
      <c r="D306" s="55"/>
      <c r="E306" s="55"/>
      <c r="F306" s="55"/>
      <c r="G306" s="55"/>
      <c r="H306" s="87"/>
      <c r="I306" s="217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</row>
    <row r="307" spans="1:30" ht="80.099999999999994" customHeight="1">
      <c r="A307" s="55"/>
      <c r="B307" s="55"/>
      <c r="C307" s="55"/>
      <c r="D307" s="55"/>
      <c r="E307" s="55"/>
      <c r="F307" s="55"/>
      <c r="G307" s="55"/>
      <c r="H307" s="87"/>
      <c r="I307" s="217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</row>
    <row r="308" spans="1:30" ht="80.099999999999994" customHeight="1">
      <c r="A308" s="55"/>
      <c r="B308" s="55"/>
      <c r="C308" s="55"/>
      <c r="D308" s="55"/>
      <c r="E308" s="55"/>
      <c r="F308" s="55"/>
      <c r="G308" s="55"/>
      <c r="H308" s="87"/>
      <c r="I308" s="217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</row>
    <row r="309" spans="1:30" ht="80.099999999999994" customHeight="1">
      <c r="A309" s="55"/>
      <c r="B309" s="55"/>
      <c r="C309" s="55"/>
      <c r="D309" s="55"/>
      <c r="E309" s="55"/>
      <c r="F309" s="55"/>
      <c r="G309" s="55"/>
      <c r="H309" s="87"/>
      <c r="I309" s="217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</row>
    <row r="310" spans="1:30" ht="80.099999999999994" customHeight="1">
      <c r="A310" s="55"/>
      <c r="B310" s="55"/>
      <c r="C310" s="55"/>
      <c r="D310" s="55"/>
      <c r="E310" s="55"/>
      <c r="F310" s="55"/>
      <c r="G310" s="55"/>
      <c r="H310" s="87"/>
      <c r="I310" s="217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</row>
    <row r="311" spans="1:30" ht="80.099999999999994" customHeight="1">
      <c r="A311" s="55"/>
      <c r="B311" s="55"/>
      <c r="C311" s="55"/>
      <c r="D311" s="55"/>
      <c r="E311" s="55"/>
      <c r="F311" s="55"/>
      <c r="G311" s="55"/>
      <c r="H311" s="87"/>
      <c r="I311" s="217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</row>
    <row r="312" spans="1:30" ht="80.099999999999994" customHeight="1">
      <c r="A312" s="55"/>
      <c r="B312" s="55"/>
      <c r="C312" s="55"/>
      <c r="D312" s="55"/>
      <c r="E312" s="55"/>
      <c r="F312" s="55"/>
      <c r="G312" s="55"/>
      <c r="H312" s="87"/>
      <c r="I312" s="217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</row>
    <row r="313" spans="1:30" ht="80.099999999999994" customHeight="1">
      <c r="A313" s="55"/>
      <c r="B313" s="55"/>
      <c r="C313" s="55"/>
      <c r="D313" s="55"/>
      <c r="E313" s="55"/>
      <c r="F313" s="55"/>
      <c r="G313" s="55"/>
      <c r="H313" s="87"/>
      <c r="I313" s="217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</row>
    <row r="314" spans="1:30" ht="80.099999999999994" customHeight="1">
      <c r="A314" s="55"/>
      <c r="B314" s="55"/>
      <c r="C314" s="55"/>
      <c r="D314" s="55"/>
      <c r="E314" s="55"/>
      <c r="F314" s="55"/>
      <c r="G314" s="55"/>
      <c r="H314" s="87"/>
      <c r="I314" s="217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</row>
    <row r="315" spans="1:30" ht="80.099999999999994" customHeight="1">
      <c r="A315" s="55"/>
      <c r="B315" s="55"/>
      <c r="C315" s="55"/>
      <c r="D315" s="55"/>
      <c r="E315" s="55"/>
      <c r="F315" s="55"/>
      <c r="G315" s="55"/>
      <c r="H315" s="87"/>
      <c r="I315" s="217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</row>
    <row r="316" spans="1:30" ht="80.099999999999994" customHeight="1">
      <c r="A316" s="55"/>
      <c r="B316" s="55"/>
      <c r="C316" s="55"/>
      <c r="D316" s="55"/>
      <c r="E316" s="55"/>
      <c r="F316" s="55"/>
      <c r="G316" s="55"/>
      <c r="H316" s="87"/>
      <c r="I316" s="217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</row>
    <row r="317" spans="1:30" ht="80.099999999999994" customHeight="1">
      <c r="A317" s="55"/>
      <c r="B317" s="55"/>
      <c r="C317" s="55"/>
      <c r="D317" s="55"/>
      <c r="E317" s="55"/>
      <c r="F317" s="55"/>
      <c r="G317" s="55"/>
      <c r="H317" s="87"/>
      <c r="I317" s="217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</row>
    <row r="318" spans="1:30" ht="80.099999999999994" customHeight="1">
      <c r="A318" s="55"/>
      <c r="B318" s="55"/>
      <c r="C318" s="55"/>
      <c r="D318" s="55"/>
      <c r="E318" s="55"/>
      <c r="F318" s="55"/>
      <c r="G318" s="55"/>
      <c r="H318" s="87"/>
      <c r="I318" s="217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</row>
    <row r="319" spans="1:30" ht="80.099999999999994" customHeight="1">
      <c r="A319" s="55"/>
      <c r="B319" s="55"/>
      <c r="C319" s="55"/>
      <c r="D319" s="55"/>
      <c r="E319" s="55"/>
      <c r="F319" s="55"/>
      <c r="G319" s="55"/>
      <c r="H319" s="87"/>
      <c r="I319" s="217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</row>
    <row r="320" spans="1:30" ht="80.099999999999994" customHeight="1">
      <c r="A320" s="55"/>
      <c r="B320" s="55"/>
      <c r="C320" s="55"/>
      <c r="D320" s="55"/>
      <c r="E320" s="55"/>
      <c r="F320" s="55"/>
      <c r="G320" s="55"/>
      <c r="H320" s="87"/>
      <c r="I320" s="217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</row>
    <row r="321" spans="1:30" ht="80.099999999999994" customHeight="1">
      <c r="A321" s="55"/>
      <c r="B321" s="55"/>
      <c r="C321" s="55"/>
      <c r="D321" s="55"/>
      <c r="E321" s="55"/>
      <c r="F321" s="55"/>
      <c r="G321" s="55"/>
      <c r="H321" s="87"/>
      <c r="I321" s="217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</row>
    <row r="322" spans="1:30" ht="80.099999999999994" customHeight="1">
      <c r="A322" s="55"/>
      <c r="B322" s="55"/>
      <c r="C322" s="55"/>
      <c r="D322" s="55"/>
      <c r="E322" s="55"/>
      <c r="F322" s="55"/>
      <c r="G322" s="55"/>
      <c r="H322" s="87"/>
      <c r="I322" s="217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</row>
    <row r="323" spans="1:30" ht="80.099999999999994" customHeight="1">
      <c r="A323" s="55"/>
      <c r="B323" s="55"/>
      <c r="C323" s="55"/>
      <c r="D323" s="55"/>
      <c r="E323" s="55"/>
      <c r="F323" s="55"/>
      <c r="G323" s="55"/>
      <c r="H323" s="87"/>
      <c r="I323" s="217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</row>
    <row r="324" spans="1:30" ht="80.099999999999994" customHeight="1">
      <c r="A324" s="55"/>
      <c r="B324" s="55"/>
      <c r="C324" s="55"/>
      <c r="D324" s="55"/>
      <c r="E324" s="55"/>
      <c r="F324" s="55"/>
      <c r="G324" s="55"/>
      <c r="H324" s="87"/>
      <c r="I324" s="217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</row>
    <row r="325" spans="1:30" ht="80.099999999999994" customHeight="1">
      <c r="A325" s="55"/>
      <c r="B325" s="55"/>
      <c r="C325" s="55"/>
      <c r="D325" s="55"/>
      <c r="E325" s="55"/>
      <c r="F325" s="55"/>
      <c r="G325" s="55"/>
      <c r="H325" s="87"/>
      <c r="I325" s="217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</row>
    <row r="326" spans="1:30" ht="80.099999999999994" customHeight="1">
      <c r="A326" s="55"/>
      <c r="B326" s="55"/>
      <c r="C326" s="55"/>
      <c r="D326" s="55"/>
      <c r="E326" s="55"/>
      <c r="F326" s="55"/>
      <c r="G326" s="55"/>
      <c r="H326" s="87"/>
      <c r="I326" s="217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</row>
    <row r="327" spans="1:30" ht="80.099999999999994" customHeight="1">
      <c r="A327" s="55"/>
      <c r="B327" s="55"/>
      <c r="C327" s="55"/>
      <c r="D327" s="55"/>
      <c r="E327" s="55"/>
      <c r="F327" s="55"/>
      <c r="G327" s="55"/>
      <c r="H327" s="87"/>
      <c r="I327" s="217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</row>
    <row r="328" spans="1:30" ht="80.099999999999994" customHeight="1">
      <c r="A328" s="55"/>
      <c r="B328" s="55"/>
      <c r="C328" s="55"/>
      <c r="D328" s="55"/>
      <c r="E328" s="55"/>
      <c r="F328" s="55"/>
      <c r="G328" s="55"/>
      <c r="H328" s="87"/>
      <c r="I328" s="217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</row>
    <row r="329" spans="1:30" ht="80.099999999999994" customHeight="1">
      <c r="A329" s="55"/>
      <c r="B329" s="55"/>
      <c r="C329" s="55"/>
      <c r="D329" s="55"/>
      <c r="E329" s="55"/>
      <c r="F329" s="55"/>
      <c r="G329" s="55"/>
      <c r="H329" s="87"/>
      <c r="I329" s="217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</row>
    <row r="330" spans="1:30" ht="80.099999999999994" customHeight="1">
      <c r="A330" s="55"/>
      <c r="B330" s="55"/>
      <c r="C330" s="55"/>
      <c r="D330" s="55"/>
      <c r="E330" s="55"/>
      <c r="F330" s="55"/>
      <c r="G330" s="55"/>
      <c r="H330" s="87"/>
      <c r="I330" s="217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</row>
    <row r="331" spans="1:30" ht="80.099999999999994" customHeight="1">
      <c r="A331" s="55"/>
      <c r="B331" s="55"/>
      <c r="C331" s="55"/>
      <c r="D331" s="55"/>
      <c r="E331" s="55"/>
      <c r="F331" s="55"/>
      <c r="G331" s="55"/>
      <c r="H331" s="87"/>
      <c r="I331" s="217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</row>
    <row r="332" spans="1:30" ht="80.099999999999994" customHeight="1">
      <c r="A332" s="55"/>
      <c r="B332" s="55"/>
      <c r="C332" s="55"/>
      <c r="D332" s="55"/>
      <c r="E332" s="55"/>
      <c r="F332" s="55"/>
      <c r="G332" s="55"/>
      <c r="H332" s="87"/>
      <c r="I332" s="217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</row>
    <row r="333" spans="1:30" ht="80.099999999999994" customHeight="1">
      <c r="A333" s="55"/>
      <c r="B333" s="55"/>
      <c r="C333" s="55"/>
      <c r="D333" s="55"/>
      <c r="E333" s="55"/>
      <c r="F333" s="55"/>
      <c r="G333" s="55"/>
      <c r="H333" s="87"/>
      <c r="I333" s="217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</row>
    <row r="334" spans="1:30" ht="80.099999999999994" customHeight="1">
      <c r="A334" s="55"/>
      <c r="B334" s="55"/>
      <c r="C334" s="55"/>
      <c r="D334" s="55"/>
      <c r="E334" s="55"/>
      <c r="F334" s="55"/>
      <c r="G334" s="55"/>
      <c r="H334" s="87"/>
      <c r="I334" s="217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</row>
    <row r="335" spans="1:30" ht="80.099999999999994" customHeight="1">
      <c r="A335" s="55"/>
      <c r="B335" s="55"/>
      <c r="C335" s="55"/>
      <c r="D335" s="55"/>
      <c r="E335" s="55"/>
      <c r="F335" s="55"/>
      <c r="G335" s="55"/>
      <c r="H335" s="87"/>
      <c r="I335" s="217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</row>
    <row r="336" spans="1:30" ht="80.099999999999994" customHeight="1">
      <c r="A336" s="55"/>
      <c r="B336" s="55"/>
      <c r="C336" s="55"/>
      <c r="D336" s="55"/>
      <c r="E336" s="55"/>
      <c r="F336" s="55"/>
      <c r="G336" s="55"/>
      <c r="H336" s="87"/>
      <c r="I336" s="217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</row>
    <row r="337" spans="1:30" ht="80.099999999999994" customHeight="1">
      <c r="A337" s="55"/>
      <c r="B337" s="55"/>
      <c r="C337" s="55"/>
      <c r="D337" s="55"/>
      <c r="E337" s="55"/>
      <c r="F337" s="55"/>
      <c r="G337" s="55"/>
      <c r="H337" s="87"/>
      <c r="I337" s="217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</row>
    <row r="338" spans="1:30" ht="80.099999999999994" customHeight="1">
      <c r="A338" s="55"/>
      <c r="B338" s="55"/>
      <c r="C338" s="55"/>
      <c r="D338" s="55"/>
      <c r="E338" s="55"/>
      <c r="F338" s="55"/>
      <c r="G338" s="55"/>
      <c r="H338" s="87"/>
      <c r="I338" s="217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</row>
    <row r="339" spans="1:30" ht="80.099999999999994" customHeight="1">
      <c r="A339" s="55"/>
      <c r="B339" s="55"/>
      <c r="C339" s="55"/>
      <c r="D339" s="55"/>
      <c r="E339" s="55"/>
      <c r="F339" s="55"/>
      <c r="G339" s="55"/>
      <c r="H339" s="87"/>
      <c r="I339" s="217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</row>
    <row r="340" spans="1:30" ht="80.099999999999994" customHeight="1">
      <c r="A340" s="55"/>
      <c r="B340" s="55"/>
      <c r="C340" s="55"/>
      <c r="D340" s="55"/>
      <c r="E340" s="55"/>
      <c r="F340" s="55"/>
      <c r="G340" s="55"/>
      <c r="H340" s="87"/>
      <c r="I340" s="217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</row>
    <row r="341" spans="1:30" ht="80.099999999999994" customHeight="1">
      <c r="A341" s="55"/>
      <c r="B341" s="55"/>
      <c r="C341" s="55"/>
      <c r="D341" s="55"/>
      <c r="E341" s="55"/>
      <c r="F341" s="55"/>
      <c r="G341" s="55"/>
      <c r="H341" s="87"/>
      <c r="I341" s="217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</row>
    <row r="342" spans="1:30" ht="80.099999999999994" customHeight="1">
      <c r="A342" s="55"/>
      <c r="B342" s="55"/>
      <c r="C342" s="55"/>
      <c r="D342" s="55"/>
      <c r="E342" s="55"/>
      <c r="F342" s="55"/>
      <c r="G342" s="55"/>
      <c r="H342" s="87"/>
      <c r="I342" s="217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</row>
    <row r="343" spans="1:30" ht="80.099999999999994" customHeight="1">
      <c r="A343" s="55"/>
      <c r="B343" s="55"/>
      <c r="C343" s="55"/>
      <c r="D343" s="55"/>
      <c r="E343" s="55"/>
      <c r="F343" s="55"/>
      <c r="G343" s="55"/>
      <c r="H343" s="87"/>
      <c r="I343" s="217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</row>
    <row r="344" spans="1:30" ht="80.099999999999994" customHeight="1">
      <c r="A344" s="55"/>
      <c r="B344" s="55"/>
      <c r="C344" s="55"/>
      <c r="D344" s="55"/>
      <c r="E344" s="55"/>
      <c r="F344" s="55"/>
      <c r="G344" s="55"/>
      <c r="H344" s="87"/>
      <c r="I344" s="217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</row>
    <row r="345" spans="1:30" ht="80.099999999999994" customHeight="1">
      <c r="A345" s="55"/>
      <c r="B345" s="55"/>
      <c r="C345" s="55"/>
      <c r="D345" s="55"/>
      <c r="E345" s="55"/>
      <c r="F345" s="55"/>
      <c r="G345" s="55"/>
      <c r="H345" s="87"/>
      <c r="I345" s="217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</row>
    <row r="346" spans="1:30" ht="80.099999999999994" customHeight="1">
      <c r="A346" s="55"/>
      <c r="B346" s="55"/>
      <c r="C346" s="55"/>
      <c r="D346" s="55"/>
      <c r="E346" s="55"/>
      <c r="F346" s="55"/>
      <c r="G346" s="55"/>
      <c r="H346" s="87"/>
      <c r="I346" s="217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</row>
    <row r="347" spans="1:30" ht="80.099999999999994" customHeight="1">
      <c r="A347" s="55"/>
      <c r="B347" s="55"/>
      <c r="C347" s="55"/>
      <c r="D347" s="55"/>
      <c r="E347" s="55"/>
      <c r="F347" s="55"/>
      <c r="G347" s="55"/>
      <c r="H347" s="87"/>
      <c r="I347" s="217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</row>
    <row r="348" spans="1:30" ht="80.099999999999994" customHeight="1">
      <c r="A348" s="55"/>
      <c r="B348" s="55"/>
      <c r="C348" s="55"/>
      <c r="D348" s="55"/>
      <c r="E348" s="55"/>
      <c r="F348" s="55"/>
      <c r="G348" s="55"/>
      <c r="H348" s="87"/>
      <c r="I348" s="217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</row>
    <row r="349" spans="1:30" ht="80.099999999999994" customHeight="1">
      <c r="A349" s="55"/>
      <c r="B349" s="55"/>
      <c r="C349" s="55"/>
      <c r="D349" s="55"/>
      <c r="E349" s="55"/>
      <c r="F349" s="55"/>
      <c r="G349" s="55"/>
      <c r="H349" s="87"/>
      <c r="I349" s="217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</row>
    <row r="350" spans="1:30" ht="80.099999999999994" customHeight="1">
      <c r="A350" s="55"/>
      <c r="B350" s="55"/>
      <c r="C350" s="55"/>
      <c r="D350" s="55"/>
      <c r="E350" s="55"/>
      <c r="F350" s="55"/>
      <c r="G350" s="55"/>
      <c r="H350" s="87"/>
      <c r="I350" s="217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</row>
    <row r="351" spans="1:30" ht="80.099999999999994" customHeight="1">
      <c r="A351" s="55"/>
      <c r="B351" s="55"/>
      <c r="C351" s="55"/>
      <c r="D351" s="55"/>
      <c r="E351" s="55"/>
      <c r="F351" s="55"/>
      <c r="G351" s="55"/>
      <c r="H351" s="87"/>
      <c r="I351" s="217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</row>
    <row r="352" spans="1:30" ht="80.099999999999994" customHeight="1">
      <c r="A352" s="55"/>
      <c r="B352" s="55"/>
      <c r="C352" s="55"/>
      <c r="D352" s="55"/>
      <c r="E352" s="55"/>
      <c r="F352" s="55"/>
      <c r="G352" s="55"/>
      <c r="H352" s="87"/>
      <c r="I352" s="217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</row>
    <row r="353" spans="1:30" ht="80.099999999999994" customHeight="1">
      <c r="A353" s="55"/>
      <c r="B353" s="55"/>
      <c r="C353" s="55"/>
      <c r="D353" s="55"/>
      <c r="E353" s="55"/>
      <c r="F353" s="55"/>
      <c r="G353" s="55"/>
      <c r="H353" s="87"/>
      <c r="I353" s="217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</row>
    <row r="354" spans="1:30" ht="80.099999999999994" customHeight="1">
      <c r="A354" s="55"/>
      <c r="B354" s="55"/>
      <c r="C354" s="55"/>
      <c r="D354" s="55"/>
      <c r="E354" s="55"/>
      <c r="F354" s="55"/>
      <c r="G354" s="55"/>
      <c r="H354" s="87"/>
      <c r="I354" s="217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</row>
    <row r="355" spans="1:30" ht="80.099999999999994" customHeight="1">
      <c r="A355" s="55"/>
      <c r="B355" s="55"/>
      <c r="C355" s="55"/>
      <c r="D355" s="55"/>
      <c r="E355" s="55"/>
      <c r="F355" s="55"/>
      <c r="G355" s="55"/>
      <c r="H355" s="87"/>
      <c r="I355" s="217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</row>
    <row r="356" spans="1:30" ht="80.099999999999994" customHeight="1">
      <c r="A356" s="55"/>
      <c r="B356" s="55"/>
      <c r="C356" s="55"/>
      <c r="D356" s="55"/>
      <c r="E356" s="55"/>
      <c r="F356" s="55"/>
      <c r="G356" s="55"/>
      <c r="H356" s="87"/>
      <c r="I356" s="217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</row>
    <row r="357" spans="1:30" ht="80.099999999999994" customHeight="1">
      <c r="A357" s="55"/>
      <c r="B357" s="55"/>
      <c r="C357" s="55"/>
      <c r="D357" s="55"/>
      <c r="E357" s="55"/>
      <c r="F357" s="55"/>
      <c r="G357" s="55"/>
      <c r="H357" s="87"/>
      <c r="I357" s="217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</row>
    <row r="358" spans="1:30" ht="80.099999999999994" customHeight="1">
      <c r="A358" s="55"/>
      <c r="B358" s="55"/>
      <c r="C358" s="55"/>
      <c r="D358" s="55"/>
      <c r="E358" s="55"/>
      <c r="F358" s="55"/>
      <c r="G358" s="55"/>
      <c r="H358" s="87"/>
      <c r="I358" s="217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</row>
    <row r="359" spans="1:30" ht="80.099999999999994" customHeight="1">
      <c r="A359" s="55"/>
      <c r="B359" s="55"/>
      <c r="C359" s="55"/>
      <c r="D359" s="55"/>
      <c r="E359" s="55"/>
      <c r="F359" s="55"/>
      <c r="G359" s="55"/>
      <c r="H359" s="87"/>
      <c r="I359" s="217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</row>
    <row r="360" spans="1:30" ht="80.099999999999994" customHeight="1">
      <c r="A360" s="55"/>
      <c r="B360" s="55"/>
      <c r="C360" s="55"/>
      <c r="D360" s="55"/>
      <c r="E360" s="55"/>
      <c r="F360" s="55"/>
      <c r="G360" s="55"/>
      <c r="H360" s="87"/>
      <c r="I360" s="217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</row>
    <row r="361" spans="1:30" ht="80.099999999999994" customHeight="1">
      <c r="A361" s="55"/>
      <c r="B361" s="55"/>
      <c r="C361" s="55"/>
      <c r="D361" s="55"/>
      <c r="E361" s="55"/>
      <c r="F361" s="55"/>
      <c r="G361" s="55"/>
      <c r="H361" s="87"/>
      <c r="I361" s="217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</row>
    <row r="362" spans="1:30" ht="80.099999999999994" customHeight="1">
      <c r="A362" s="55"/>
      <c r="B362" s="55"/>
      <c r="C362" s="55"/>
      <c r="D362" s="55"/>
      <c r="E362" s="55"/>
      <c r="F362" s="55"/>
      <c r="G362" s="55"/>
      <c r="H362" s="87"/>
      <c r="I362" s="217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</row>
    <row r="363" spans="1:30" ht="80.099999999999994" customHeight="1">
      <c r="A363" s="55"/>
      <c r="B363" s="55"/>
      <c r="C363" s="55"/>
      <c r="D363" s="55"/>
      <c r="E363" s="55"/>
      <c r="F363" s="55"/>
      <c r="G363" s="55"/>
      <c r="H363" s="87"/>
      <c r="I363" s="217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</row>
    <row r="364" spans="1:30" ht="80.099999999999994" customHeight="1">
      <c r="A364" s="55"/>
      <c r="B364" s="55"/>
      <c r="C364" s="55"/>
      <c r="D364" s="55"/>
      <c r="E364" s="55"/>
      <c r="F364" s="55"/>
      <c r="G364" s="55"/>
      <c r="H364" s="87"/>
      <c r="I364" s="217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</row>
    <row r="365" spans="1:30" ht="80.099999999999994" customHeight="1">
      <c r="A365" s="55"/>
      <c r="B365" s="55"/>
      <c r="C365" s="55"/>
      <c r="D365" s="55"/>
      <c r="E365" s="55"/>
      <c r="F365" s="55"/>
      <c r="G365" s="55"/>
      <c r="H365" s="87"/>
      <c r="I365" s="217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</row>
    <row r="366" spans="1:30" ht="80.099999999999994" customHeight="1">
      <c r="A366" s="55"/>
      <c r="B366" s="55"/>
      <c r="C366" s="55"/>
      <c r="D366" s="55"/>
      <c r="E366" s="55"/>
      <c r="F366" s="55"/>
      <c r="G366" s="55"/>
      <c r="H366" s="87"/>
      <c r="I366" s="217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</row>
    <row r="367" spans="1:30" ht="80.099999999999994" customHeight="1">
      <c r="A367" s="55"/>
      <c r="B367" s="55"/>
      <c r="C367" s="55"/>
      <c r="D367" s="55"/>
      <c r="E367" s="55"/>
      <c r="F367" s="55"/>
      <c r="G367" s="55"/>
      <c r="H367" s="87"/>
      <c r="I367" s="217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</row>
    <row r="368" spans="1:30" ht="80.099999999999994" customHeight="1">
      <c r="A368" s="55"/>
      <c r="B368" s="55"/>
      <c r="C368" s="55"/>
      <c r="D368" s="55"/>
      <c r="E368" s="55"/>
      <c r="F368" s="55"/>
      <c r="G368" s="55"/>
      <c r="H368" s="87"/>
      <c r="I368" s="217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</row>
    <row r="369" spans="1:30" ht="80.099999999999994" customHeight="1">
      <c r="A369" s="55"/>
      <c r="B369" s="55"/>
      <c r="C369" s="55"/>
      <c r="D369" s="55"/>
      <c r="E369" s="55"/>
      <c r="F369" s="55"/>
      <c r="G369" s="55"/>
      <c r="H369" s="87"/>
      <c r="I369" s="217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</row>
    <row r="370" spans="1:30" ht="80.099999999999994" customHeight="1">
      <c r="A370" s="55"/>
      <c r="B370" s="55"/>
      <c r="C370" s="55"/>
      <c r="D370" s="55"/>
      <c r="E370" s="55"/>
      <c r="F370" s="55"/>
      <c r="G370" s="55"/>
      <c r="H370" s="87"/>
      <c r="I370" s="217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</row>
    <row r="371" spans="1:30" ht="80.099999999999994" customHeight="1">
      <c r="A371" s="55"/>
      <c r="B371" s="55"/>
      <c r="C371" s="55"/>
      <c r="D371" s="55"/>
      <c r="E371" s="55"/>
      <c r="F371" s="55"/>
      <c r="G371" s="55"/>
      <c r="H371" s="87"/>
      <c r="I371" s="217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</row>
    <row r="372" spans="1:30" ht="80.099999999999994" customHeight="1">
      <c r="A372" s="55"/>
      <c r="B372" s="55"/>
      <c r="C372" s="55"/>
      <c r="D372" s="55"/>
      <c r="E372" s="55"/>
      <c r="F372" s="55"/>
      <c r="G372" s="55"/>
      <c r="H372" s="87"/>
      <c r="I372" s="217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</row>
    <row r="373" spans="1:30" ht="80.099999999999994" customHeight="1">
      <c r="A373" s="55"/>
      <c r="B373" s="55"/>
      <c r="C373" s="55"/>
      <c r="D373" s="55"/>
      <c r="E373" s="55"/>
      <c r="F373" s="55"/>
      <c r="G373" s="55"/>
      <c r="H373" s="87"/>
      <c r="I373" s="217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</row>
    <row r="374" spans="1:30" ht="80.099999999999994" customHeight="1">
      <c r="A374" s="55"/>
      <c r="B374" s="55"/>
      <c r="C374" s="55"/>
      <c r="D374" s="55"/>
      <c r="E374" s="55"/>
      <c r="F374" s="55"/>
      <c r="G374" s="55"/>
      <c r="H374" s="87"/>
      <c r="I374" s="217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</row>
    <row r="375" spans="1:30" ht="80.099999999999994" customHeight="1">
      <c r="A375" s="55"/>
      <c r="B375" s="55"/>
      <c r="C375" s="55"/>
      <c r="D375" s="55"/>
      <c r="E375" s="55"/>
      <c r="F375" s="55"/>
      <c r="G375" s="55"/>
      <c r="H375" s="87"/>
      <c r="I375" s="217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</row>
    <row r="376" spans="1:30" ht="80.099999999999994" customHeight="1">
      <c r="A376" s="55"/>
      <c r="B376" s="55"/>
      <c r="C376" s="55"/>
      <c r="D376" s="55"/>
      <c r="E376" s="55"/>
      <c r="F376" s="55"/>
      <c r="G376" s="55"/>
      <c r="H376" s="87"/>
      <c r="I376" s="217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</row>
    <row r="377" spans="1:30" ht="80.099999999999994" customHeight="1">
      <c r="A377" s="55"/>
      <c r="B377" s="55"/>
      <c r="C377" s="55"/>
      <c r="D377" s="55"/>
      <c r="E377" s="55"/>
      <c r="F377" s="55"/>
      <c r="G377" s="55"/>
      <c r="H377" s="87"/>
      <c r="I377" s="217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</row>
    <row r="378" spans="1:30" ht="80.099999999999994" customHeight="1">
      <c r="A378" s="55"/>
      <c r="B378" s="55"/>
      <c r="C378" s="55"/>
      <c r="D378" s="55"/>
      <c r="E378" s="55"/>
      <c r="F378" s="55"/>
      <c r="G378" s="55"/>
      <c r="H378" s="87"/>
      <c r="I378" s="217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</row>
    <row r="379" spans="1:30" ht="80.099999999999994" customHeight="1">
      <c r="A379" s="55"/>
      <c r="B379" s="55"/>
      <c r="C379" s="55"/>
      <c r="D379" s="55"/>
      <c r="E379" s="55"/>
      <c r="F379" s="55"/>
      <c r="G379" s="55"/>
      <c r="H379" s="87"/>
      <c r="I379" s="217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</row>
    <row r="380" spans="1:30" ht="80.099999999999994" customHeight="1">
      <c r="A380" s="55"/>
      <c r="B380" s="55"/>
      <c r="C380" s="55"/>
      <c r="D380" s="55"/>
      <c r="E380" s="55"/>
      <c r="F380" s="55"/>
      <c r="G380" s="55"/>
      <c r="H380" s="87"/>
      <c r="I380" s="217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</row>
    <row r="381" spans="1:30" ht="80.099999999999994" customHeight="1">
      <c r="A381" s="55"/>
      <c r="B381" s="55"/>
      <c r="C381" s="55"/>
      <c r="D381" s="55"/>
      <c r="E381" s="55"/>
      <c r="F381" s="55"/>
      <c r="G381" s="55"/>
      <c r="H381" s="87"/>
      <c r="I381" s="217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</row>
    <row r="382" spans="1:30" ht="80.099999999999994" customHeight="1">
      <c r="A382" s="55"/>
      <c r="B382" s="55"/>
      <c r="C382" s="55"/>
      <c r="D382" s="55"/>
      <c r="E382" s="55"/>
      <c r="F382" s="55"/>
      <c r="G382" s="55"/>
      <c r="H382" s="87"/>
      <c r="I382" s="217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</row>
    <row r="383" spans="1:30" ht="80.099999999999994" customHeight="1">
      <c r="A383" s="55"/>
      <c r="B383" s="55"/>
      <c r="C383" s="55"/>
      <c r="D383" s="55"/>
      <c r="E383" s="55"/>
      <c r="F383" s="55"/>
      <c r="G383" s="55"/>
      <c r="H383" s="87"/>
      <c r="I383" s="217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</row>
    <row r="384" spans="1:30" ht="80.099999999999994" customHeight="1">
      <c r="A384" s="55"/>
      <c r="B384" s="55"/>
      <c r="C384" s="55"/>
      <c r="D384" s="55"/>
      <c r="E384" s="55"/>
      <c r="F384" s="55"/>
      <c r="G384" s="55"/>
      <c r="H384" s="87"/>
      <c r="I384" s="217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</row>
    <row r="385" spans="1:30" ht="80.099999999999994" customHeight="1">
      <c r="A385" s="55"/>
      <c r="B385" s="55"/>
      <c r="C385" s="55"/>
      <c r="D385" s="55"/>
      <c r="E385" s="55"/>
      <c r="F385" s="55"/>
      <c r="G385" s="55"/>
      <c r="H385" s="87"/>
      <c r="I385" s="217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</row>
    <row r="386" spans="1:30" ht="80.099999999999994" customHeight="1">
      <c r="A386" s="55"/>
      <c r="B386" s="55"/>
      <c r="C386" s="55"/>
      <c r="D386" s="55"/>
      <c r="E386" s="55"/>
      <c r="F386" s="55"/>
      <c r="G386" s="55"/>
      <c r="H386" s="87"/>
      <c r="I386" s="217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</row>
    <row r="387" spans="1:30" ht="80.099999999999994" customHeight="1">
      <c r="A387" s="55"/>
      <c r="B387" s="55"/>
      <c r="C387" s="55"/>
      <c r="D387" s="55"/>
      <c r="E387" s="55"/>
      <c r="F387" s="55"/>
      <c r="G387" s="55"/>
      <c r="H387" s="87"/>
      <c r="I387" s="217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</row>
    <row r="388" spans="1:30" ht="80.099999999999994" customHeight="1">
      <c r="A388" s="55"/>
      <c r="B388" s="55"/>
      <c r="C388" s="55"/>
      <c r="D388" s="55"/>
      <c r="E388" s="55"/>
      <c r="F388" s="55"/>
      <c r="G388" s="55"/>
      <c r="H388" s="87"/>
      <c r="I388" s="217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</row>
    <row r="389" spans="1:30" ht="80.099999999999994" customHeight="1">
      <c r="A389" s="55"/>
      <c r="B389" s="55"/>
      <c r="C389" s="55"/>
      <c r="D389" s="55"/>
      <c r="E389" s="55"/>
      <c r="F389" s="55"/>
      <c r="G389" s="55"/>
      <c r="H389" s="87"/>
      <c r="I389" s="217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</row>
    <row r="390" spans="1:30" ht="80.099999999999994" customHeight="1">
      <c r="A390" s="55"/>
      <c r="B390" s="55"/>
      <c r="C390" s="55"/>
      <c r="D390" s="55"/>
      <c r="E390" s="55"/>
      <c r="F390" s="55"/>
      <c r="G390" s="55"/>
      <c r="H390" s="87"/>
      <c r="I390" s="217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</row>
    <row r="391" spans="1:30" ht="80.099999999999994" customHeight="1">
      <c r="A391" s="55"/>
      <c r="B391" s="55"/>
      <c r="C391" s="55"/>
      <c r="D391" s="55"/>
      <c r="E391" s="55"/>
      <c r="F391" s="55"/>
      <c r="G391" s="55"/>
      <c r="H391" s="87"/>
      <c r="I391" s="217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</row>
    <row r="392" spans="1:30" ht="80.099999999999994" customHeight="1">
      <c r="A392" s="55"/>
      <c r="B392" s="55"/>
      <c r="C392" s="55"/>
      <c r="D392" s="55"/>
      <c r="E392" s="55"/>
      <c r="F392" s="55"/>
      <c r="G392" s="55"/>
      <c r="H392" s="87"/>
      <c r="I392" s="217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</row>
    <row r="393" spans="1:30" ht="80.099999999999994" customHeight="1">
      <c r="A393" s="55"/>
      <c r="B393" s="55"/>
      <c r="C393" s="55"/>
      <c r="D393" s="55"/>
      <c r="E393" s="55"/>
      <c r="F393" s="55"/>
      <c r="G393" s="55"/>
      <c r="H393" s="87"/>
      <c r="I393" s="217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</row>
    <row r="394" spans="1:30" ht="80.099999999999994" customHeight="1">
      <c r="A394" s="55"/>
      <c r="B394" s="55"/>
      <c r="C394" s="55"/>
      <c r="D394" s="55"/>
      <c r="E394" s="55"/>
      <c r="F394" s="55"/>
      <c r="G394" s="55"/>
      <c r="H394" s="87"/>
      <c r="I394" s="217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</row>
    <row r="395" spans="1:30" ht="80.099999999999994" customHeight="1">
      <c r="A395" s="55"/>
      <c r="B395" s="55"/>
      <c r="C395" s="55"/>
      <c r="D395" s="55"/>
      <c r="E395" s="55"/>
      <c r="F395" s="55"/>
      <c r="G395" s="55"/>
      <c r="H395" s="87"/>
      <c r="I395" s="217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</row>
    <row r="396" spans="1:30" ht="80.099999999999994" customHeight="1">
      <c r="A396" s="55"/>
      <c r="B396" s="55"/>
      <c r="C396" s="55"/>
      <c r="D396" s="55"/>
      <c r="E396" s="55"/>
      <c r="F396" s="55"/>
      <c r="G396" s="55"/>
      <c r="H396" s="87"/>
      <c r="I396" s="217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</row>
    <row r="397" spans="1:30" ht="80.099999999999994" customHeight="1">
      <c r="A397" s="55"/>
      <c r="B397" s="55"/>
      <c r="C397" s="55"/>
      <c r="D397" s="55"/>
      <c r="E397" s="55"/>
      <c r="F397" s="55"/>
      <c r="G397" s="55"/>
      <c r="H397" s="87"/>
      <c r="I397" s="217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</row>
    <row r="398" spans="1:30" ht="80.099999999999994" customHeight="1">
      <c r="A398" s="55"/>
      <c r="B398" s="55"/>
      <c r="C398" s="55"/>
      <c r="D398" s="55"/>
      <c r="E398" s="55"/>
      <c r="F398" s="55"/>
      <c r="G398" s="55"/>
      <c r="H398" s="87"/>
      <c r="I398" s="217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</row>
    <row r="399" spans="1:30" ht="80.099999999999994" customHeight="1">
      <c r="A399" s="55"/>
      <c r="B399" s="55"/>
      <c r="C399" s="55"/>
      <c r="D399" s="55"/>
      <c r="E399" s="55"/>
      <c r="F399" s="55"/>
      <c r="G399" s="55"/>
      <c r="H399" s="87"/>
      <c r="I399" s="217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</row>
    <row r="400" spans="1:30" ht="80.099999999999994" customHeight="1">
      <c r="A400" s="55"/>
      <c r="B400" s="55"/>
      <c r="C400" s="55"/>
      <c r="D400" s="55"/>
      <c r="E400" s="55"/>
      <c r="F400" s="55"/>
      <c r="G400" s="55"/>
      <c r="H400" s="87"/>
      <c r="I400" s="217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</row>
    <row r="401" spans="1:30" ht="80.099999999999994" customHeight="1">
      <c r="A401" s="55"/>
      <c r="B401" s="55"/>
      <c r="C401" s="55"/>
      <c r="D401" s="55"/>
      <c r="E401" s="55"/>
      <c r="F401" s="55"/>
      <c r="G401" s="55"/>
      <c r="H401" s="87"/>
      <c r="I401" s="217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</row>
    <row r="402" spans="1:30" ht="80.099999999999994" customHeight="1">
      <c r="A402" s="55"/>
      <c r="B402" s="55"/>
      <c r="C402" s="55"/>
      <c r="D402" s="55"/>
      <c r="E402" s="55"/>
      <c r="F402" s="55"/>
      <c r="G402" s="55"/>
      <c r="H402" s="87"/>
      <c r="I402" s="217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</row>
    <row r="403" spans="1:30" ht="80.099999999999994" customHeight="1">
      <c r="A403" s="55"/>
      <c r="B403" s="55"/>
      <c r="C403" s="55"/>
      <c r="D403" s="55"/>
      <c r="E403" s="55"/>
      <c r="F403" s="55"/>
      <c r="G403" s="55"/>
      <c r="H403" s="87"/>
      <c r="I403" s="217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</row>
    <row r="404" spans="1:30" ht="80.099999999999994" customHeight="1">
      <c r="A404" s="55"/>
      <c r="B404" s="55"/>
      <c r="C404" s="55"/>
      <c r="D404" s="55"/>
      <c r="E404" s="55"/>
      <c r="F404" s="55"/>
      <c r="G404" s="55"/>
      <c r="H404" s="87"/>
      <c r="I404" s="217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</row>
    <row r="405" spans="1:30" ht="80.099999999999994" customHeight="1">
      <c r="A405" s="55"/>
      <c r="B405" s="55"/>
      <c r="C405" s="55"/>
      <c r="D405" s="55"/>
      <c r="E405" s="55"/>
      <c r="F405" s="55"/>
      <c r="G405" s="55"/>
      <c r="H405" s="87"/>
      <c r="I405" s="217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</row>
    <row r="406" spans="1:30" ht="80.099999999999994" customHeight="1">
      <c r="A406" s="55"/>
      <c r="B406" s="55"/>
      <c r="C406" s="55"/>
      <c r="D406" s="55"/>
      <c r="E406" s="55"/>
      <c r="F406" s="55"/>
      <c r="G406" s="55"/>
      <c r="H406" s="87"/>
      <c r="I406" s="217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</row>
    <row r="407" spans="1:30" ht="80.099999999999994" customHeight="1">
      <c r="A407" s="55"/>
      <c r="B407" s="55"/>
      <c r="C407" s="55"/>
      <c r="D407" s="55"/>
      <c r="E407" s="55"/>
      <c r="F407" s="55"/>
      <c r="G407" s="55"/>
      <c r="H407" s="87"/>
      <c r="I407" s="217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</row>
    <row r="408" spans="1:30" ht="80.099999999999994" customHeight="1">
      <c r="A408" s="55"/>
      <c r="B408" s="55"/>
      <c r="C408" s="55"/>
      <c r="D408" s="55"/>
      <c r="E408" s="55"/>
      <c r="F408" s="55"/>
      <c r="G408" s="55"/>
      <c r="H408" s="87"/>
      <c r="I408" s="217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</row>
    <row r="409" spans="1:30" ht="80.099999999999994" customHeight="1">
      <c r="A409" s="55"/>
      <c r="B409" s="55"/>
      <c r="C409" s="55"/>
      <c r="D409" s="55"/>
      <c r="E409" s="55"/>
      <c r="F409" s="55"/>
      <c r="G409" s="55"/>
      <c r="H409" s="87"/>
      <c r="I409" s="217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</row>
    <row r="410" spans="1:30" ht="80.099999999999994" customHeight="1">
      <c r="A410" s="55"/>
      <c r="B410" s="55"/>
      <c r="C410" s="55"/>
      <c r="D410" s="55"/>
      <c r="E410" s="55"/>
      <c r="F410" s="55"/>
      <c r="G410" s="55"/>
      <c r="H410" s="87"/>
      <c r="I410" s="217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</row>
    <row r="411" spans="1:30" ht="80.099999999999994" customHeight="1">
      <c r="A411" s="55"/>
      <c r="B411" s="55"/>
      <c r="C411" s="55"/>
      <c r="D411" s="55"/>
      <c r="E411" s="55"/>
      <c r="F411" s="55"/>
      <c r="G411" s="55"/>
      <c r="H411" s="87"/>
      <c r="I411" s="217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</row>
    <row r="412" spans="1:30" ht="80.099999999999994" customHeight="1">
      <c r="A412" s="55"/>
      <c r="B412" s="55"/>
      <c r="C412" s="55"/>
      <c r="D412" s="55"/>
      <c r="E412" s="55"/>
      <c r="F412" s="55"/>
      <c r="G412" s="55"/>
      <c r="H412" s="87"/>
      <c r="I412" s="217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</row>
    <row r="413" spans="1:30" ht="80.099999999999994" customHeight="1">
      <c r="A413" s="55"/>
      <c r="B413" s="55"/>
      <c r="C413" s="55"/>
      <c r="D413" s="55"/>
      <c r="E413" s="55"/>
      <c r="F413" s="55"/>
      <c r="G413" s="55"/>
      <c r="H413" s="87"/>
      <c r="I413" s="217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</row>
    <row r="414" spans="1:30" ht="80.099999999999994" customHeight="1">
      <c r="A414" s="55"/>
      <c r="B414" s="55"/>
      <c r="C414" s="55"/>
      <c r="D414" s="55"/>
      <c r="E414" s="55"/>
      <c r="F414" s="55"/>
      <c r="G414" s="55"/>
      <c r="H414" s="87"/>
      <c r="I414" s="217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</row>
    <row r="415" spans="1:30" ht="80.099999999999994" customHeight="1">
      <c r="A415" s="55"/>
      <c r="B415" s="55"/>
      <c r="C415" s="55"/>
      <c r="D415" s="55"/>
      <c r="E415" s="55"/>
      <c r="F415" s="55"/>
      <c r="G415" s="55"/>
      <c r="H415" s="87"/>
      <c r="I415" s="217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</row>
    <row r="416" spans="1:30" ht="80.099999999999994" customHeight="1">
      <c r="A416" s="55"/>
      <c r="B416" s="55"/>
      <c r="C416" s="55"/>
      <c r="D416" s="55"/>
      <c r="E416" s="55"/>
      <c r="F416" s="55"/>
      <c r="G416" s="55"/>
      <c r="H416" s="87"/>
      <c r="I416" s="217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</row>
    <row r="417" spans="1:30" ht="80.099999999999994" customHeight="1">
      <c r="A417" s="55"/>
      <c r="B417" s="55"/>
      <c r="C417" s="55"/>
      <c r="D417" s="55"/>
      <c r="E417" s="55"/>
      <c r="F417" s="55"/>
      <c r="G417" s="55"/>
      <c r="H417" s="87"/>
      <c r="I417" s="217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</row>
    <row r="418" spans="1:30" ht="80.099999999999994" customHeight="1">
      <c r="A418" s="55"/>
      <c r="B418" s="55"/>
      <c r="C418" s="55"/>
      <c r="D418" s="55"/>
      <c r="E418" s="55"/>
      <c r="F418" s="55"/>
      <c r="G418" s="55"/>
      <c r="H418" s="87"/>
      <c r="I418" s="217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</row>
    <row r="419" spans="1:30" ht="80.099999999999994" customHeight="1">
      <c r="A419" s="55"/>
      <c r="B419" s="55"/>
      <c r="C419" s="55"/>
      <c r="D419" s="55"/>
      <c r="E419" s="55"/>
      <c r="F419" s="55"/>
      <c r="G419" s="55"/>
      <c r="H419" s="87"/>
      <c r="I419" s="217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</row>
    <row r="420" spans="1:30" ht="80.099999999999994" customHeight="1">
      <c r="A420" s="55"/>
      <c r="B420" s="55"/>
      <c r="C420" s="55"/>
      <c r="D420" s="55"/>
      <c r="E420" s="55"/>
      <c r="F420" s="55"/>
      <c r="G420" s="55"/>
      <c r="H420" s="87"/>
      <c r="I420" s="217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</row>
    <row r="421" spans="1:30" ht="80.099999999999994" customHeight="1">
      <c r="A421" s="55"/>
      <c r="B421" s="55"/>
      <c r="C421" s="55"/>
      <c r="D421" s="55"/>
      <c r="E421" s="55"/>
      <c r="F421" s="55"/>
      <c r="G421" s="55"/>
      <c r="H421" s="87"/>
      <c r="I421" s="217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</row>
    <row r="422" spans="1:30" ht="80.099999999999994" customHeight="1">
      <c r="A422" s="55"/>
      <c r="B422" s="55"/>
      <c r="C422" s="55"/>
      <c r="D422" s="55"/>
      <c r="E422" s="55"/>
      <c r="F422" s="55"/>
      <c r="G422" s="55"/>
      <c r="H422" s="87"/>
      <c r="I422" s="217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</row>
    <row r="423" spans="1:30" ht="80.099999999999994" customHeight="1">
      <c r="A423" s="55"/>
      <c r="B423" s="55"/>
      <c r="C423" s="55"/>
      <c r="D423" s="55"/>
      <c r="E423" s="55"/>
      <c r="F423" s="55"/>
      <c r="G423" s="55"/>
      <c r="H423" s="87"/>
      <c r="I423" s="217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</row>
    <row r="424" spans="1:30" ht="80.099999999999994" customHeight="1">
      <c r="A424" s="55"/>
      <c r="B424" s="55"/>
      <c r="C424" s="55"/>
      <c r="D424" s="55"/>
      <c r="E424" s="55"/>
      <c r="F424" s="55"/>
      <c r="G424" s="55"/>
      <c r="H424" s="87"/>
      <c r="I424" s="217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</row>
    <row r="425" spans="1:30" ht="80.099999999999994" customHeight="1">
      <c r="A425" s="55"/>
      <c r="B425" s="55"/>
      <c r="C425" s="55"/>
      <c r="D425" s="55"/>
      <c r="E425" s="55"/>
      <c r="F425" s="55"/>
      <c r="G425" s="55"/>
      <c r="H425" s="87"/>
      <c r="I425" s="217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</row>
    <row r="426" spans="1:30" ht="80.099999999999994" customHeight="1">
      <c r="A426" s="55"/>
      <c r="B426" s="55"/>
      <c r="C426" s="55"/>
      <c r="D426" s="55"/>
      <c r="E426" s="55"/>
      <c r="F426" s="55"/>
      <c r="G426" s="55"/>
      <c r="H426" s="87"/>
      <c r="I426" s="217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</row>
    <row r="427" spans="1:30" ht="80.099999999999994" customHeight="1">
      <c r="A427" s="55"/>
      <c r="B427" s="55"/>
      <c r="C427" s="55"/>
      <c r="D427" s="55"/>
      <c r="E427" s="55"/>
      <c r="F427" s="55"/>
      <c r="G427" s="55"/>
      <c r="H427" s="87"/>
      <c r="I427" s="217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</row>
    <row r="428" spans="1:30" ht="80.099999999999994" customHeight="1">
      <c r="A428" s="55"/>
      <c r="B428" s="55"/>
      <c r="C428" s="55"/>
      <c r="D428" s="55"/>
      <c r="E428" s="55"/>
      <c r="F428" s="55"/>
      <c r="G428" s="55"/>
      <c r="H428" s="87"/>
      <c r="I428" s="217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</row>
    <row r="429" spans="1:30" ht="80.099999999999994" customHeight="1">
      <c r="A429" s="55"/>
      <c r="B429" s="55"/>
      <c r="C429" s="55"/>
      <c r="D429" s="55"/>
      <c r="E429" s="55"/>
      <c r="F429" s="55"/>
      <c r="G429" s="55"/>
      <c r="H429" s="87"/>
      <c r="I429" s="217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</row>
    <row r="430" spans="1:30" ht="80.099999999999994" customHeight="1">
      <c r="A430" s="55"/>
      <c r="B430" s="55"/>
      <c r="C430" s="55"/>
      <c r="D430" s="55"/>
      <c r="E430" s="55"/>
      <c r="F430" s="55"/>
      <c r="G430" s="55"/>
      <c r="H430" s="87"/>
      <c r="I430" s="217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</row>
    <row r="431" spans="1:30" ht="80.099999999999994" customHeight="1">
      <c r="A431" s="55"/>
      <c r="B431" s="55"/>
      <c r="C431" s="55"/>
      <c r="D431" s="55"/>
      <c r="E431" s="55"/>
      <c r="F431" s="55"/>
      <c r="G431" s="55"/>
      <c r="H431" s="87"/>
      <c r="I431" s="217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</row>
    <row r="432" spans="1:30" ht="80.099999999999994" customHeight="1">
      <c r="A432" s="55"/>
      <c r="B432" s="55"/>
      <c r="C432" s="55"/>
      <c r="D432" s="55"/>
      <c r="E432" s="55"/>
      <c r="F432" s="55"/>
      <c r="G432" s="55"/>
      <c r="H432" s="87"/>
      <c r="I432" s="217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</row>
    <row r="433" spans="1:30" ht="80.099999999999994" customHeight="1">
      <c r="A433" s="55"/>
      <c r="B433" s="55"/>
      <c r="C433" s="55"/>
      <c r="D433" s="55"/>
      <c r="E433" s="55"/>
      <c r="F433" s="55"/>
      <c r="G433" s="55"/>
      <c r="H433" s="87"/>
      <c r="I433" s="217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</row>
    <row r="434" spans="1:30" ht="80.099999999999994" customHeight="1">
      <c r="A434" s="55"/>
      <c r="B434" s="55"/>
      <c r="C434" s="55"/>
      <c r="D434" s="55"/>
      <c r="E434" s="55"/>
      <c r="F434" s="55"/>
      <c r="G434" s="55"/>
      <c r="H434" s="87"/>
      <c r="I434" s="217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</row>
    <row r="435" spans="1:30" ht="80.099999999999994" customHeight="1">
      <c r="A435" s="55"/>
      <c r="B435" s="55"/>
      <c r="C435" s="55"/>
      <c r="D435" s="55"/>
      <c r="E435" s="55"/>
      <c r="F435" s="55"/>
      <c r="G435" s="55"/>
      <c r="H435" s="87"/>
      <c r="I435" s="217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</row>
    <row r="436" spans="1:30" ht="80.099999999999994" customHeight="1">
      <c r="A436" s="55"/>
      <c r="B436" s="55"/>
      <c r="C436" s="55"/>
      <c r="D436" s="55"/>
      <c r="E436" s="55"/>
      <c r="F436" s="55"/>
      <c r="G436" s="55"/>
      <c r="H436" s="87"/>
      <c r="I436" s="217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</row>
    <row r="437" spans="1:30" ht="80.099999999999994" customHeight="1">
      <c r="A437" s="55"/>
      <c r="B437" s="55"/>
      <c r="C437" s="55"/>
      <c r="D437" s="55"/>
      <c r="E437" s="55"/>
      <c r="F437" s="55"/>
      <c r="G437" s="55"/>
      <c r="H437" s="87"/>
      <c r="I437" s="217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</row>
    <row r="438" spans="1:30" ht="80.099999999999994" customHeight="1">
      <c r="A438" s="55"/>
      <c r="B438" s="55"/>
      <c r="C438" s="55"/>
      <c r="D438" s="55"/>
      <c r="E438" s="55"/>
      <c r="F438" s="55"/>
      <c r="G438" s="55"/>
      <c r="H438" s="87"/>
      <c r="I438" s="217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</row>
    <row r="439" spans="1:30" ht="80.099999999999994" customHeight="1">
      <c r="A439" s="55"/>
      <c r="B439" s="55"/>
      <c r="C439" s="55"/>
      <c r="D439" s="55"/>
      <c r="E439" s="55"/>
      <c r="F439" s="55"/>
      <c r="G439" s="55"/>
      <c r="H439" s="87"/>
      <c r="I439" s="217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</row>
    <row r="440" spans="1:30" ht="80.099999999999994" customHeight="1">
      <c r="A440" s="55"/>
      <c r="B440" s="55"/>
      <c r="C440" s="55"/>
      <c r="D440" s="55"/>
      <c r="E440" s="55"/>
      <c r="F440" s="55"/>
      <c r="G440" s="55"/>
      <c r="H440" s="87"/>
      <c r="I440" s="217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</row>
    <row r="441" spans="1:30" ht="80.099999999999994" customHeight="1">
      <c r="A441" s="55"/>
      <c r="B441" s="55"/>
      <c r="C441" s="55"/>
      <c r="D441" s="55"/>
      <c r="E441" s="55"/>
      <c r="F441" s="55"/>
      <c r="G441" s="55"/>
      <c r="H441" s="87"/>
      <c r="I441" s="217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</row>
    <row r="442" spans="1:30" ht="80.099999999999994" customHeight="1">
      <c r="A442" s="55"/>
      <c r="B442" s="55"/>
      <c r="C442" s="55"/>
      <c r="D442" s="55"/>
      <c r="E442" s="55"/>
      <c r="F442" s="55"/>
      <c r="G442" s="55"/>
      <c r="H442" s="87"/>
      <c r="I442" s="217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</row>
    <row r="443" spans="1:30" ht="80.099999999999994" customHeight="1">
      <c r="A443" s="55"/>
      <c r="B443" s="55"/>
      <c r="C443" s="55"/>
      <c r="D443" s="55"/>
      <c r="E443" s="55"/>
      <c r="F443" s="55"/>
      <c r="G443" s="55"/>
      <c r="H443" s="87"/>
      <c r="I443" s="217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</row>
    <row r="444" spans="1:30" ht="80.099999999999994" customHeight="1">
      <c r="A444" s="55"/>
      <c r="B444" s="55"/>
      <c r="C444" s="55"/>
      <c r="D444" s="55"/>
      <c r="E444" s="55"/>
      <c r="F444" s="55"/>
      <c r="G444" s="55"/>
      <c r="H444" s="87"/>
      <c r="I444" s="217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</row>
    <row r="445" spans="1:30" ht="80.099999999999994" customHeight="1">
      <c r="A445" s="55"/>
      <c r="B445" s="55"/>
      <c r="C445" s="55"/>
      <c r="D445" s="55"/>
      <c r="E445" s="55"/>
      <c r="F445" s="55"/>
      <c r="G445" s="55"/>
      <c r="H445" s="87"/>
      <c r="I445" s="217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</row>
    <row r="446" spans="1:30" ht="80.099999999999994" customHeight="1">
      <c r="A446" s="55"/>
      <c r="B446" s="55"/>
      <c r="C446" s="55"/>
      <c r="D446" s="55"/>
      <c r="E446" s="55"/>
      <c r="F446" s="55"/>
      <c r="G446" s="55"/>
      <c r="H446" s="87"/>
      <c r="I446" s="217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</row>
    <row r="447" spans="1:30" ht="80.099999999999994" customHeight="1">
      <c r="A447" s="55"/>
      <c r="B447" s="55"/>
      <c r="C447" s="55"/>
      <c r="D447" s="55"/>
      <c r="E447" s="55"/>
      <c r="F447" s="55"/>
      <c r="G447" s="55"/>
      <c r="H447" s="87"/>
      <c r="I447" s="217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</row>
    <row r="448" spans="1:30" ht="80.099999999999994" customHeight="1">
      <c r="A448" s="55"/>
      <c r="B448" s="55"/>
      <c r="C448" s="55"/>
      <c r="D448" s="55"/>
      <c r="E448" s="55"/>
      <c r="F448" s="55"/>
      <c r="G448" s="55"/>
      <c r="H448" s="87"/>
      <c r="I448" s="217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</row>
    <row r="449" spans="1:30" ht="80.099999999999994" customHeight="1">
      <c r="A449" s="55"/>
      <c r="B449" s="55"/>
      <c r="C449" s="55"/>
      <c r="D449" s="55"/>
      <c r="E449" s="55"/>
      <c r="F449" s="55"/>
      <c r="G449" s="55"/>
      <c r="H449" s="87"/>
      <c r="I449" s="217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</row>
    <row r="450" spans="1:30" ht="80.099999999999994" customHeight="1">
      <c r="A450" s="55"/>
      <c r="B450" s="55"/>
      <c r="C450" s="55"/>
      <c r="D450" s="55"/>
      <c r="E450" s="55"/>
      <c r="F450" s="55"/>
      <c r="G450" s="55"/>
      <c r="H450" s="87"/>
      <c r="I450" s="217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</row>
    <row r="451" spans="1:30" ht="80.099999999999994" customHeight="1">
      <c r="A451" s="55"/>
      <c r="B451" s="55"/>
      <c r="C451" s="55"/>
      <c r="D451" s="55"/>
      <c r="E451" s="55"/>
      <c r="F451" s="55"/>
      <c r="G451" s="55"/>
      <c r="H451" s="87"/>
      <c r="I451" s="217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</row>
    <row r="452" spans="1:30" ht="80.099999999999994" customHeight="1">
      <c r="A452" s="55"/>
      <c r="B452" s="55"/>
      <c r="C452" s="55"/>
      <c r="D452" s="55"/>
      <c r="E452" s="55"/>
      <c r="F452" s="55"/>
      <c r="G452" s="55"/>
      <c r="H452" s="87"/>
      <c r="I452" s="217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</row>
    <row r="453" spans="1:30" ht="80.099999999999994" customHeight="1">
      <c r="A453" s="55"/>
      <c r="B453" s="55"/>
      <c r="C453" s="55"/>
      <c r="D453" s="55"/>
      <c r="E453" s="55"/>
      <c r="F453" s="55"/>
      <c r="G453" s="55"/>
      <c r="H453" s="87"/>
      <c r="I453" s="217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</row>
    <row r="454" spans="1:30" ht="80.099999999999994" customHeight="1">
      <c r="A454" s="55"/>
      <c r="B454" s="55"/>
      <c r="C454" s="55"/>
      <c r="D454" s="55"/>
      <c r="E454" s="55"/>
      <c r="F454" s="55"/>
      <c r="G454" s="55"/>
      <c r="H454" s="87"/>
      <c r="I454" s="217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</row>
    <row r="455" spans="1:30" ht="80.099999999999994" customHeight="1">
      <c r="A455" s="55"/>
      <c r="B455" s="55"/>
      <c r="C455" s="55"/>
      <c r="D455" s="55"/>
      <c r="E455" s="55"/>
      <c r="F455" s="55"/>
      <c r="G455" s="55"/>
      <c r="H455" s="87"/>
      <c r="I455" s="217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</row>
    <row r="456" spans="1:30" ht="80.099999999999994" customHeight="1">
      <c r="A456" s="55"/>
      <c r="B456" s="55"/>
      <c r="C456" s="55"/>
      <c r="D456" s="55"/>
      <c r="E456" s="55"/>
      <c r="F456" s="55"/>
      <c r="G456" s="55"/>
      <c r="H456" s="87"/>
      <c r="I456" s="217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</row>
    <row r="457" spans="1:30" ht="80.099999999999994" customHeight="1">
      <c r="A457" s="55"/>
      <c r="B457" s="55"/>
      <c r="C457" s="55"/>
      <c r="D457" s="55"/>
      <c r="E457" s="55"/>
      <c r="F457" s="55"/>
      <c r="G457" s="55"/>
      <c r="H457" s="87"/>
      <c r="I457" s="217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</row>
    <row r="458" spans="1:30" ht="80.099999999999994" customHeight="1">
      <c r="A458" s="55"/>
      <c r="B458" s="55"/>
      <c r="C458" s="55"/>
      <c r="D458" s="55"/>
      <c r="E458" s="55"/>
      <c r="F458" s="55"/>
      <c r="G458" s="55"/>
      <c r="H458" s="87"/>
      <c r="I458" s="217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</row>
    <row r="459" spans="1:30" ht="80.099999999999994" customHeight="1">
      <c r="A459" s="55"/>
      <c r="B459" s="55"/>
      <c r="C459" s="55"/>
      <c r="D459" s="55"/>
      <c r="E459" s="55"/>
      <c r="F459" s="55"/>
      <c r="G459" s="55"/>
      <c r="H459" s="87"/>
      <c r="I459" s="217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</row>
    <row r="460" spans="1:30" ht="80.099999999999994" customHeight="1">
      <c r="A460" s="55"/>
      <c r="B460" s="55"/>
      <c r="C460" s="55"/>
      <c r="D460" s="55"/>
      <c r="E460" s="55"/>
      <c r="F460" s="55"/>
      <c r="G460" s="55"/>
      <c r="H460" s="87"/>
      <c r="I460" s="217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</row>
    <row r="461" spans="1:30" ht="80.099999999999994" customHeight="1">
      <c r="A461" s="55"/>
      <c r="B461" s="55"/>
      <c r="C461" s="55"/>
      <c r="D461" s="55"/>
      <c r="E461" s="55"/>
      <c r="F461" s="55"/>
      <c r="G461" s="55"/>
      <c r="H461" s="87"/>
      <c r="I461" s="217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</row>
    <row r="462" spans="1:30" ht="80.099999999999994" customHeight="1">
      <c r="A462" s="55"/>
      <c r="B462" s="55"/>
      <c r="C462" s="55"/>
      <c r="D462" s="55"/>
      <c r="E462" s="55"/>
      <c r="F462" s="55"/>
      <c r="G462" s="55"/>
      <c r="H462" s="87"/>
      <c r="I462" s="217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</row>
    <row r="463" spans="1:30" ht="80.099999999999994" customHeight="1">
      <c r="A463" s="55"/>
      <c r="B463" s="55"/>
      <c r="C463" s="55"/>
      <c r="D463" s="55"/>
      <c r="E463" s="55"/>
      <c r="F463" s="55"/>
      <c r="G463" s="55"/>
      <c r="H463" s="87"/>
      <c r="I463" s="217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</row>
    <row r="464" spans="1:30" ht="80.099999999999994" customHeight="1">
      <c r="A464" s="55"/>
      <c r="B464" s="55"/>
      <c r="C464" s="55"/>
      <c r="D464" s="55"/>
      <c r="E464" s="55"/>
      <c r="F464" s="55"/>
      <c r="G464" s="55"/>
      <c r="H464" s="87"/>
      <c r="I464" s="217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</row>
    <row r="465" spans="1:30" ht="80.099999999999994" customHeight="1">
      <c r="A465" s="55"/>
      <c r="B465" s="55"/>
      <c r="C465" s="55"/>
      <c r="D465" s="55"/>
      <c r="E465" s="55"/>
      <c r="F465" s="55"/>
      <c r="G465" s="55"/>
      <c r="H465" s="87"/>
      <c r="I465" s="217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</row>
    <row r="466" spans="1:30" ht="80.099999999999994" customHeight="1">
      <c r="A466" s="55"/>
      <c r="B466" s="55"/>
      <c r="C466" s="55"/>
      <c r="D466" s="55"/>
      <c r="E466" s="55"/>
      <c r="F466" s="55"/>
      <c r="G466" s="55"/>
      <c r="H466" s="87"/>
      <c r="I466" s="217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</row>
    <row r="467" spans="1:30" ht="80.099999999999994" customHeight="1">
      <c r="A467" s="55"/>
      <c r="B467" s="55"/>
      <c r="C467" s="55"/>
      <c r="D467" s="55"/>
      <c r="E467" s="55"/>
      <c r="F467" s="55"/>
      <c r="G467" s="55"/>
      <c r="H467" s="87"/>
      <c r="I467" s="217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</row>
    <row r="468" spans="1:30" ht="80.099999999999994" customHeight="1">
      <c r="A468" s="55"/>
      <c r="B468" s="55"/>
      <c r="C468" s="55"/>
      <c r="D468" s="55"/>
      <c r="E468" s="55"/>
      <c r="F468" s="55"/>
      <c r="G468" s="55"/>
      <c r="H468" s="87"/>
      <c r="I468" s="217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</row>
    <row r="469" spans="1:30" ht="80.099999999999994" customHeight="1">
      <c r="A469" s="55"/>
      <c r="B469" s="55"/>
      <c r="C469" s="55"/>
      <c r="D469" s="55"/>
      <c r="E469" s="55"/>
      <c r="F469" s="55"/>
      <c r="G469" s="55"/>
      <c r="H469" s="87"/>
      <c r="I469" s="217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</row>
    <row r="470" spans="1:30" ht="80.099999999999994" customHeight="1">
      <c r="A470" s="55"/>
      <c r="B470" s="55"/>
      <c r="C470" s="55"/>
      <c r="D470" s="55"/>
      <c r="E470" s="55"/>
      <c r="F470" s="55"/>
      <c r="G470" s="55"/>
      <c r="H470" s="87"/>
      <c r="I470" s="217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</row>
    <row r="471" spans="1:30" ht="80.099999999999994" customHeight="1">
      <c r="A471" s="55"/>
      <c r="B471" s="55"/>
      <c r="C471" s="55"/>
      <c r="D471" s="55"/>
      <c r="E471" s="55"/>
      <c r="F471" s="55"/>
      <c r="G471" s="55"/>
      <c r="H471" s="87"/>
      <c r="I471" s="217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</row>
    <row r="472" spans="1:30" ht="80.099999999999994" customHeight="1">
      <c r="A472" s="55"/>
      <c r="B472" s="55"/>
      <c r="C472" s="55"/>
      <c r="D472" s="55"/>
      <c r="E472" s="55"/>
      <c r="F472" s="55"/>
      <c r="G472" s="55"/>
      <c r="H472" s="87"/>
      <c r="I472" s="217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</row>
    <row r="473" spans="1:30" ht="80.099999999999994" customHeight="1">
      <c r="A473" s="55"/>
      <c r="B473" s="55"/>
      <c r="C473" s="55"/>
      <c r="D473" s="55"/>
      <c r="E473" s="55"/>
      <c r="F473" s="55"/>
      <c r="G473" s="55"/>
      <c r="H473" s="87"/>
      <c r="I473" s="217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</row>
    <row r="474" spans="1:30" ht="80.099999999999994" customHeight="1">
      <c r="A474" s="55"/>
      <c r="B474" s="55"/>
      <c r="C474" s="55"/>
      <c r="D474" s="55"/>
      <c r="E474" s="55"/>
      <c r="F474" s="55"/>
      <c r="G474" s="55"/>
      <c r="H474" s="87"/>
      <c r="I474" s="217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</row>
    <row r="475" spans="1:30" ht="80.099999999999994" customHeight="1">
      <c r="A475" s="55"/>
      <c r="B475" s="55"/>
      <c r="C475" s="55"/>
      <c r="D475" s="55"/>
      <c r="E475" s="55"/>
      <c r="F475" s="55"/>
      <c r="G475" s="55"/>
      <c r="H475" s="87"/>
      <c r="I475" s="217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</row>
    <row r="476" spans="1:30" ht="80.099999999999994" customHeight="1">
      <c r="A476" s="55"/>
      <c r="B476" s="55"/>
      <c r="C476" s="55"/>
      <c r="D476" s="55"/>
      <c r="E476" s="55"/>
      <c r="F476" s="55"/>
      <c r="G476" s="55"/>
      <c r="H476" s="87"/>
      <c r="I476" s="217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</row>
    <row r="477" spans="1:30" ht="80.099999999999994" customHeight="1">
      <c r="A477" s="55"/>
      <c r="B477" s="55"/>
      <c r="C477" s="55"/>
      <c r="D477" s="55"/>
      <c r="E477" s="55"/>
      <c r="F477" s="55"/>
      <c r="G477" s="55"/>
      <c r="H477" s="87"/>
      <c r="I477" s="217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</row>
    <row r="478" spans="1:30" ht="80.099999999999994" customHeight="1">
      <c r="A478" s="55"/>
      <c r="B478" s="55"/>
      <c r="C478" s="55"/>
      <c r="D478" s="55"/>
      <c r="E478" s="55"/>
      <c r="F478" s="55"/>
      <c r="G478" s="55"/>
      <c r="H478" s="87"/>
      <c r="I478" s="217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</row>
    <row r="479" spans="1:30" ht="80.099999999999994" customHeight="1">
      <c r="A479" s="55"/>
      <c r="B479" s="55"/>
      <c r="C479" s="55"/>
      <c r="D479" s="55"/>
      <c r="E479" s="55"/>
      <c r="F479" s="55"/>
      <c r="G479" s="55"/>
      <c r="H479" s="87"/>
      <c r="I479" s="217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</row>
    <row r="480" spans="1:30" ht="80.099999999999994" customHeight="1">
      <c r="A480" s="55"/>
      <c r="B480" s="55"/>
      <c r="C480" s="55"/>
      <c r="D480" s="55"/>
      <c r="E480" s="55"/>
      <c r="F480" s="55"/>
      <c r="G480" s="55"/>
      <c r="H480" s="87"/>
      <c r="I480" s="217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</row>
    <row r="481" spans="1:30" ht="80.099999999999994" customHeight="1">
      <c r="A481" s="55"/>
      <c r="B481" s="55"/>
      <c r="C481" s="55"/>
      <c r="D481" s="55"/>
      <c r="E481" s="55"/>
      <c r="F481" s="55"/>
      <c r="G481" s="55"/>
      <c r="H481" s="87"/>
      <c r="I481" s="217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</row>
    <row r="482" spans="1:30" ht="80.099999999999994" customHeight="1">
      <c r="A482" s="55"/>
      <c r="B482" s="55"/>
      <c r="C482" s="55"/>
      <c r="D482" s="55"/>
      <c r="E482" s="55"/>
      <c r="F482" s="55"/>
      <c r="G482" s="55"/>
      <c r="H482" s="87"/>
      <c r="I482" s="217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</row>
    <row r="483" spans="1:30" ht="80.099999999999994" customHeight="1">
      <c r="A483" s="55"/>
      <c r="B483" s="55"/>
      <c r="C483" s="55"/>
      <c r="D483" s="55"/>
      <c r="E483" s="55"/>
      <c r="F483" s="55"/>
      <c r="G483" s="55"/>
      <c r="H483" s="87"/>
      <c r="I483" s="217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</row>
    <row r="484" spans="1:30" ht="80.099999999999994" customHeight="1">
      <c r="A484" s="55"/>
      <c r="B484" s="55"/>
      <c r="C484" s="55"/>
      <c r="D484" s="55"/>
      <c r="E484" s="55"/>
      <c r="F484" s="55"/>
      <c r="G484" s="55"/>
      <c r="H484" s="87"/>
      <c r="I484" s="217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</row>
    <row r="485" spans="1:30" ht="80.099999999999994" customHeight="1">
      <c r="A485" s="55"/>
      <c r="B485" s="55"/>
      <c r="C485" s="55"/>
      <c r="D485" s="55"/>
      <c r="E485" s="55"/>
      <c r="F485" s="55"/>
      <c r="G485" s="55"/>
      <c r="H485" s="87"/>
      <c r="I485" s="217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</row>
    <row r="486" spans="1:30" ht="80.099999999999994" customHeight="1">
      <c r="A486" s="55"/>
      <c r="B486" s="55"/>
      <c r="C486" s="55"/>
      <c r="D486" s="55"/>
      <c r="E486" s="55"/>
      <c r="F486" s="55"/>
      <c r="G486" s="55"/>
      <c r="H486" s="87"/>
      <c r="I486" s="217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</row>
    <row r="487" spans="1:30" ht="80.099999999999994" customHeight="1">
      <c r="A487" s="55"/>
      <c r="B487" s="55"/>
      <c r="C487" s="55"/>
      <c r="D487" s="55"/>
      <c r="E487" s="55"/>
      <c r="F487" s="55"/>
      <c r="G487" s="55"/>
      <c r="H487" s="87"/>
      <c r="I487" s="217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</row>
    <row r="488" spans="1:30" ht="80.099999999999994" customHeight="1">
      <c r="A488" s="55"/>
      <c r="B488" s="55"/>
      <c r="C488" s="55"/>
      <c r="D488" s="55"/>
      <c r="E488" s="55"/>
      <c r="F488" s="55"/>
      <c r="G488" s="55"/>
      <c r="H488" s="87"/>
      <c r="I488" s="217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</row>
    <row r="489" spans="1:30" ht="80.099999999999994" customHeight="1">
      <c r="A489" s="55"/>
      <c r="B489" s="55"/>
      <c r="C489" s="55"/>
      <c r="D489" s="55"/>
      <c r="E489" s="55"/>
      <c r="F489" s="55"/>
      <c r="G489" s="55"/>
      <c r="H489" s="87"/>
      <c r="I489" s="217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</row>
    <row r="490" spans="1:30" ht="80.099999999999994" customHeight="1">
      <c r="A490" s="55"/>
      <c r="B490" s="55"/>
      <c r="C490" s="55"/>
      <c r="D490" s="55"/>
      <c r="E490" s="55"/>
      <c r="F490" s="55"/>
      <c r="G490" s="55"/>
      <c r="H490" s="87"/>
      <c r="I490" s="217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</row>
    <row r="491" spans="1:30" ht="80.099999999999994" customHeight="1">
      <c r="A491" s="55"/>
      <c r="B491" s="55"/>
      <c r="C491" s="55"/>
      <c r="D491" s="55"/>
      <c r="E491" s="55"/>
      <c r="F491" s="55"/>
      <c r="G491" s="55"/>
      <c r="H491" s="87"/>
      <c r="I491" s="217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</row>
    <row r="492" spans="1:30" ht="80.099999999999994" customHeight="1">
      <c r="A492" s="55"/>
      <c r="B492" s="55"/>
      <c r="C492" s="55"/>
      <c r="D492" s="55"/>
      <c r="E492" s="55"/>
      <c r="F492" s="55"/>
      <c r="G492" s="55"/>
      <c r="H492" s="87"/>
      <c r="I492" s="217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</row>
    <row r="493" spans="1:30" ht="80.099999999999994" customHeight="1">
      <c r="A493" s="55"/>
      <c r="B493" s="55"/>
      <c r="C493" s="55"/>
      <c r="D493" s="55"/>
      <c r="E493" s="55"/>
      <c r="F493" s="55"/>
      <c r="G493" s="55"/>
      <c r="H493" s="87"/>
      <c r="I493" s="217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</row>
    <row r="494" spans="1:30" ht="80.099999999999994" customHeight="1">
      <c r="A494" s="55"/>
      <c r="B494" s="55"/>
      <c r="C494" s="55"/>
      <c r="D494" s="55"/>
      <c r="E494" s="55"/>
      <c r="F494" s="55"/>
      <c r="G494" s="55"/>
      <c r="H494" s="87"/>
      <c r="I494" s="217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</row>
    <row r="495" spans="1:30" ht="80.099999999999994" customHeight="1">
      <c r="A495" s="55"/>
      <c r="B495" s="55"/>
      <c r="C495" s="55"/>
      <c r="D495" s="55"/>
      <c r="E495" s="55"/>
      <c r="F495" s="55"/>
      <c r="G495" s="55"/>
      <c r="H495" s="87"/>
      <c r="I495" s="217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</row>
    <row r="496" spans="1:30" ht="80.099999999999994" customHeight="1">
      <c r="A496" s="55"/>
      <c r="B496" s="55"/>
      <c r="C496" s="55"/>
      <c r="D496" s="55"/>
      <c r="E496" s="55"/>
      <c r="F496" s="55"/>
      <c r="G496" s="55"/>
      <c r="H496" s="87"/>
      <c r="I496" s="217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</row>
    <row r="497" spans="1:30" ht="80.099999999999994" customHeight="1">
      <c r="A497" s="55"/>
      <c r="B497" s="55"/>
      <c r="C497" s="55"/>
      <c r="D497" s="55"/>
      <c r="E497" s="55"/>
      <c r="F497" s="55"/>
      <c r="G497" s="55"/>
      <c r="H497" s="87"/>
      <c r="I497" s="217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</row>
    <row r="498" spans="1:30" ht="80.099999999999994" customHeight="1">
      <c r="A498" s="55"/>
      <c r="B498" s="55"/>
      <c r="C498" s="55"/>
      <c r="D498" s="55"/>
      <c r="E498" s="55"/>
      <c r="F498" s="55"/>
      <c r="G498" s="55"/>
      <c r="H498" s="87"/>
      <c r="I498" s="217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</row>
    <row r="499" spans="1:30" ht="80.099999999999994" customHeight="1">
      <c r="A499" s="55"/>
      <c r="B499" s="55"/>
      <c r="C499" s="55"/>
      <c r="D499" s="55"/>
      <c r="E499" s="55"/>
      <c r="F499" s="55"/>
      <c r="G499" s="55"/>
      <c r="H499" s="87"/>
      <c r="I499" s="217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</row>
    <row r="500" spans="1:30" ht="80.099999999999994" customHeight="1">
      <c r="A500" s="55"/>
      <c r="B500" s="55"/>
      <c r="C500" s="55"/>
      <c r="D500" s="55"/>
      <c r="E500" s="55"/>
      <c r="F500" s="55"/>
      <c r="G500" s="55"/>
      <c r="H500" s="87"/>
      <c r="I500" s="217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</row>
    <row r="501" spans="1:30" ht="80.099999999999994" customHeight="1">
      <c r="A501" s="55"/>
      <c r="B501" s="55"/>
      <c r="C501" s="55"/>
      <c r="D501" s="55"/>
      <c r="E501" s="55"/>
      <c r="F501" s="55"/>
      <c r="G501" s="55"/>
      <c r="H501" s="87"/>
      <c r="I501" s="217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</row>
    <row r="502" spans="1:30" ht="80.099999999999994" customHeight="1">
      <c r="A502" s="55"/>
      <c r="B502" s="55"/>
      <c r="C502" s="55"/>
      <c r="D502" s="55"/>
      <c r="E502" s="55"/>
      <c r="F502" s="55"/>
      <c r="G502" s="55"/>
      <c r="H502" s="87"/>
      <c r="I502" s="217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</row>
    <row r="503" spans="1:30" ht="80.099999999999994" customHeight="1">
      <c r="A503" s="55"/>
      <c r="B503" s="55"/>
      <c r="C503" s="55"/>
      <c r="D503" s="55"/>
      <c r="E503" s="55"/>
      <c r="F503" s="55"/>
      <c r="G503" s="55"/>
      <c r="H503" s="87"/>
      <c r="I503" s="217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</row>
    <row r="504" spans="1:30" ht="80.099999999999994" customHeight="1">
      <c r="A504" s="55"/>
      <c r="B504" s="55"/>
      <c r="C504" s="55"/>
      <c r="D504" s="55"/>
      <c r="E504" s="55"/>
      <c r="F504" s="55"/>
      <c r="G504" s="55"/>
      <c r="H504" s="87"/>
      <c r="I504" s="217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</row>
    <row r="505" spans="1:30" ht="80.099999999999994" customHeight="1">
      <c r="A505" s="55"/>
      <c r="B505" s="55"/>
      <c r="C505" s="55"/>
      <c r="D505" s="55"/>
      <c r="E505" s="55"/>
      <c r="F505" s="55"/>
      <c r="G505" s="55"/>
      <c r="H505" s="87"/>
      <c r="I505" s="217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</row>
    <row r="506" spans="1:30" ht="80.099999999999994" customHeight="1">
      <c r="A506" s="55"/>
      <c r="B506" s="55"/>
      <c r="C506" s="55"/>
      <c r="D506" s="55"/>
      <c r="E506" s="55"/>
      <c r="F506" s="55"/>
      <c r="G506" s="55"/>
      <c r="H506" s="87"/>
      <c r="I506" s="217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</row>
    <row r="507" spans="1:30" ht="80.099999999999994" customHeight="1">
      <c r="A507" s="55"/>
      <c r="B507" s="55"/>
      <c r="C507" s="55"/>
      <c r="D507" s="55"/>
      <c r="E507" s="55"/>
      <c r="F507" s="55"/>
      <c r="G507" s="55"/>
      <c r="H507" s="87"/>
      <c r="I507" s="217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</row>
    <row r="508" spans="1:30" ht="80.099999999999994" customHeight="1">
      <c r="A508" s="55"/>
      <c r="B508" s="55"/>
      <c r="C508" s="55"/>
      <c r="D508" s="55"/>
      <c r="E508" s="55"/>
      <c r="F508" s="55"/>
      <c r="G508" s="55"/>
      <c r="H508" s="87"/>
      <c r="I508" s="217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</row>
    <row r="509" spans="1:30" ht="80.099999999999994" customHeight="1">
      <c r="A509" s="55"/>
      <c r="B509" s="55"/>
      <c r="C509" s="55"/>
      <c r="D509" s="55"/>
      <c r="E509" s="55"/>
      <c r="F509" s="55"/>
      <c r="G509" s="55"/>
      <c r="H509" s="87"/>
      <c r="I509" s="217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</row>
    <row r="510" spans="1:30" ht="80.099999999999994" customHeight="1">
      <c r="A510" s="55"/>
      <c r="B510" s="55"/>
      <c r="C510" s="55"/>
      <c r="D510" s="55"/>
      <c r="E510" s="55"/>
      <c r="F510" s="55"/>
      <c r="G510" s="55"/>
      <c r="H510" s="87"/>
      <c r="I510" s="217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</row>
    <row r="511" spans="1:30" ht="80.099999999999994" customHeight="1">
      <c r="A511" s="55"/>
      <c r="B511" s="55"/>
      <c r="C511" s="55"/>
      <c r="D511" s="55"/>
      <c r="E511" s="55"/>
      <c r="F511" s="55"/>
      <c r="G511" s="55"/>
      <c r="H511" s="87"/>
      <c r="I511" s="217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</row>
    <row r="512" spans="1:30" ht="80.099999999999994" customHeight="1">
      <c r="A512" s="55"/>
      <c r="B512" s="55"/>
      <c r="C512" s="55"/>
      <c r="D512" s="55"/>
      <c r="E512" s="55"/>
      <c r="F512" s="55"/>
      <c r="G512" s="55"/>
      <c r="H512" s="87"/>
      <c r="I512" s="217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</row>
    <row r="513" spans="1:30" ht="80.099999999999994" customHeight="1">
      <c r="A513" s="55"/>
      <c r="B513" s="55"/>
      <c r="C513" s="55"/>
      <c r="D513" s="55"/>
      <c r="E513" s="55"/>
      <c r="F513" s="55"/>
      <c r="G513" s="55"/>
      <c r="H513" s="87"/>
      <c r="I513" s="217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</row>
    <row r="514" spans="1:30" ht="80.099999999999994" customHeight="1">
      <c r="A514" s="55"/>
      <c r="B514" s="55"/>
      <c r="C514" s="55"/>
      <c r="D514" s="55"/>
      <c r="E514" s="55"/>
      <c r="F514" s="55"/>
      <c r="G514" s="55"/>
      <c r="H514" s="87"/>
      <c r="I514" s="217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</row>
    <row r="515" spans="1:30" ht="80.099999999999994" customHeight="1">
      <c r="A515" s="55"/>
      <c r="B515" s="55"/>
      <c r="C515" s="55"/>
      <c r="D515" s="55"/>
      <c r="E515" s="55"/>
      <c r="F515" s="55"/>
      <c r="G515" s="55"/>
      <c r="H515" s="87"/>
      <c r="I515" s="217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</row>
    <row r="516" spans="1:30" ht="80.099999999999994" customHeight="1">
      <c r="A516" s="55"/>
      <c r="B516" s="55"/>
      <c r="C516" s="55"/>
      <c r="D516" s="55"/>
      <c r="E516" s="55"/>
      <c r="F516" s="55"/>
      <c r="G516" s="55"/>
      <c r="H516" s="87"/>
      <c r="I516" s="217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</row>
    <row r="517" spans="1:30" ht="80.099999999999994" customHeight="1">
      <c r="A517" s="55"/>
      <c r="B517" s="55"/>
      <c r="C517" s="55"/>
      <c r="D517" s="55"/>
      <c r="E517" s="55"/>
      <c r="F517" s="55"/>
      <c r="G517" s="55"/>
      <c r="H517" s="87"/>
      <c r="I517" s="217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</row>
    <row r="518" spans="1:30" ht="80.099999999999994" customHeight="1">
      <c r="A518" s="55"/>
      <c r="B518" s="55"/>
      <c r="C518" s="55"/>
      <c r="D518" s="55"/>
      <c r="E518" s="55"/>
      <c r="F518" s="55"/>
      <c r="G518" s="55"/>
      <c r="H518" s="87"/>
      <c r="I518" s="217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</row>
    <row r="519" spans="1:30" ht="80.099999999999994" customHeight="1">
      <c r="A519" s="55"/>
      <c r="B519" s="55"/>
      <c r="C519" s="55"/>
      <c r="D519" s="55"/>
      <c r="E519" s="55"/>
      <c r="F519" s="55"/>
      <c r="G519" s="55"/>
      <c r="H519" s="87"/>
      <c r="I519" s="217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</row>
    <row r="520" spans="1:30" ht="80.099999999999994" customHeight="1">
      <c r="A520" s="55"/>
      <c r="B520" s="55"/>
      <c r="C520" s="55"/>
      <c r="D520" s="55"/>
      <c r="E520" s="55"/>
      <c r="F520" s="55"/>
      <c r="G520" s="55"/>
      <c r="H520" s="87"/>
      <c r="I520" s="217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</row>
    <row r="521" spans="1:30" ht="80.099999999999994" customHeight="1">
      <c r="A521" s="55"/>
      <c r="B521" s="55"/>
      <c r="C521" s="55"/>
      <c r="D521" s="55"/>
      <c r="E521" s="55"/>
      <c r="F521" s="55"/>
      <c r="G521" s="55"/>
      <c r="H521" s="87"/>
      <c r="I521" s="217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</row>
    <row r="522" spans="1:30" ht="80.099999999999994" customHeight="1">
      <c r="A522" s="55"/>
      <c r="B522" s="55"/>
      <c r="C522" s="55"/>
      <c r="D522" s="55"/>
      <c r="E522" s="55"/>
      <c r="F522" s="55"/>
      <c r="G522" s="55"/>
      <c r="H522" s="87"/>
      <c r="I522" s="217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</row>
    <row r="523" spans="1:30" ht="80.099999999999994" customHeight="1">
      <c r="A523" s="55"/>
      <c r="B523" s="55"/>
      <c r="C523" s="55"/>
      <c r="D523" s="55"/>
      <c r="E523" s="55"/>
      <c r="F523" s="55"/>
      <c r="G523" s="55"/>
      <c r="H523" s="87"/>
      <c r="I523" s="217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</row>
    <row r="524" spans="1:30" ht="80.099999999999994" customHeight="1">
      <c r="A524" s="55"/>
      <c r="B524" s="55"/>
      <c r="C524" s="55"/>
      <c r="D524" s="55"/>
      <c r="E524" s="55"/>
      <c r="F524" s="55"/>
      <c r="G524" s="55"/>
      <c r="H524" s="87"/>
      <c r="I524" s="217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</row>
    <row r="525" spans="1:30" ht="80.099999999999994" customHeight="1">
      <c r="A525" s="55"/>
      <c r="B525" s="55"/>
      <c r="C525" s="55"/>
      <c r="D525" s="55"/>
      <c r="E525" s="55"/>
      <c r="F525" s="55"/>
      <c r="G525" s="55"/>
      <c r="H525" s="87"/>
      <c r="I525" s="217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</row>
    <row r="526" spans="1:30" ht="80.099999999999994" customHeight="1">
      <c r="A526" s="55"/>
      <c r="B526" s="55"/>
      <c r="C526" s="55"/>
      <c r="D526" s="55"/>
      <c r="E526" s="55"/>
      <c r="F526" s="55"/>
      <c r="G526" s="55"/>
      <c r="H526" s="87"/>
      <c r="I526" s="217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</row>
    <row r="527" spans="1:30" ht="80.099999999999994" customHeight="1">
      <c r="A527" s="55"/>
      <c r="B527" s="55"/>
      <c r="C527" s="55"/>
      <c r="D527" s="55"/>
      <c r="E527" s="55"/>
      <c r="F527" s="55"/>
      <c r="G527" s="55"/>
      <c r="H527" s="87"/>
      <c r="I527" s="217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</row>
    <row r="528" spans="1:30" ht="80.099999999999994" customHeight="1">
      <c r="A528" s="55"/>
      <c r="B528" s="55"/>
      <c r="C528" s="55"/>
      <c r="D528" s="55"/>
      <c r="E528" s="55"/>
      <c r="F528" s="55"/>
      <c r="G528" s="55"/>
      <c r="H528" s="87"/>
      <c r="I528" s="217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</row>
    <row r="529" spans="1:30" ht="80.099999999999994" customHeight="1">
      <c r="A529" s="55"/>
      <c r="B529" s="55"/>
      <c r="C529" s="55"/>
      <c r="D529" s="55"/>
      <c r="E529" s="55"/>
      <c r="F529" s="55"/>
      <c r="G529" s="55"/>
      <c r="H529" s="87"/>
      <c r="I529" s="217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</row>
    <row r="530" spans="1:30" ht="80.099999999999994" customHeight="1">
      <c r="A530" s="55"/>
      <c r="B530" s="55"/>
      <c r="C530" s="55"/>
      <c r="D530" s="55"/>
      <c r="E530" s="55"/>
      <c r="F530" s="55"/>
      <c r="G530" s="55"/>
      <c r="H530" s="87"/>
      <c r="I530" s="217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</row>
    <row r="531" spans="1:30" ht="80.099999999999994" customHeight="1">
      <c r="A531" s="55"/>
      <c r="B531" s="55"/>
      <c r="C531" s="55"/>
      <c r="D531" s="55"/>
      <c r="E531" s="55"/>
      <c r="F531" s="55"/>
      <c r="G531" s="55"/>
      <c r="H531" s="87"/>
      <c r="I531" s="217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</row>
    <row r="532" spans="1:30" ht="80.099999999999994" customHeight="1">
      <c r="A532" s="55"/>
      <c r="B532" s="55"/>
      <c r="C532" s="55"/>
      <c r="D532" s="55"/>
      <c r="E532" s="55"/>
      <c r="F532" s="55"/>
      <c r="G532" s="55"/>
      <c r="H532" s="87"/>
      <c r="I532" s="217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</row>
    <row r="533" spans="1:30" ht="80.099999999999994" customHeight="1">
      <c r="A533" s="55"/>
      <c r="B533" s="55"/>
      <c r="C533" s="55"/>
      <c r="D533" s="55"/>
      <c r="E533" s="55"/>
      <c r="F533" s="55"/>
      <c r="G533" s="55"/>
      <c r="H533" s="87"/>
      <c r="I533" s="217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</row>
    <row r="534" spans="1:30" ht="80.099999999999994" customHeight="1">
      <c r="A534" s="55"/>
      <c r="B534" s="55"/>
      <c r="C534" s="55"/>
      <c r="D534" s="55"/>
      <c r="E534" s="55"/>
      <c r="F534" s="55"/>
      <c r="G534" s="55"/>
      <c r="H534" s="87"/>
      <c r="I534" s="217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</row>
    <row r="535" spans="1:30" ht="80.099999999999994" customHeight="1">
      <c r="A535" s="55"/>
      <c r="B535" s="55"/>
      <c r="C535" s="55"/>
      <c r="D535" s="55"/>
      <c r="E535" s="55"/>
      <c r="F535" s="55"/>
      <c r="G535" s="55"/>
      <c r="H535" s="87"/>
      <c r="I535" s="217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</row>
    <row r="536" spans="1:30" ht="80.099999999999994" customHeight="1">
      <c r="A536" s="55"/>
      <c r="B536" s="55"/>
      <c r="C536" s="55"/>
      <c r="D536" s="55"/>
      <c r="E536" s="55"/>
      <c r="F536" s="55"/>
      <c r="G536" s="55"/>
      <c r="H536" s="87"/>
      <c r="I536" s="217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</row>
    <row r="537" spans="1:30" ht="80.099999999999994" customHeight="1">
      <c r="A537" s="55"/>
      <c r="B537" s="55"/>
      <c r="C537" s="55"/>
      <c r="D537" s="55"/>
      <c r="E537" s="55"/>
      <c r="F537" s="55"/>
      <c r="G537" s="55"/>
      <c r="H537" s="87"/>
      <c r="I537" s="217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</row>
    <row r="538" spans="1:30" ht="80.099999999999994" customHeight="1">
      <c r="A538" s="55"/>
      <c r="B538" s="55"/>
      <c r="C538" s="55"/>
      <c r="D538" s="55"/>
      <c r="E538" s="55"/>
      <c r="F538" s="55"/>
      <c r="G538" s="55"/>
      <c r="H538" s="87"/>
      <c r="I538" s="217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</row>
    <row r="539" spans="1:30" ht="80.099999999999994" customHeight="1">
      <c r="A539" s="55"/>
      <c r="B539" s="55"/>
      <c r="C539" s="55"/>
      <c r="D539" s="55"/>
      <c r="E539" s="55"/>
      <c r="F539" s="55"/>
      <c r="G539" s="55"/>
      <c r="H539" s="87"/>
      <c r="I539" s="217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</row>
    <row r="540" spans="1:30" ht="80.099999999999994" customHeight="1">
      <c r="A540" s="55"/>
      <c r="B540" s="55"/>
      <c r="C540" s="55"/>
      <c r="D540" s="55"/>
      <c r="E540" s="55"/>
      <c r="F540" s="55"/>
      <c r="G540" s="55"/>
      <c r="H540" s="87"/>
      <c r="I540" s="217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</row>
    <row r="541" spans="1:30" ht="80.099999999999994" customHeight="1">
      <c r="A541" s="55"/>
      <c r="B541" s="55"/>
      <c r="C541" s="55"/>
      <c r="D541" s="55"/>
      <c r="E541" s="55"/>
      <c r="F541" s="55"/>
      <c r="G541" s="55"/>
      <c r="H541" s="87"/>
      <c r="I541" s="217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</row>
    <row r="542" spans="1:30" ht="80.099999999999994" customHeight="1">
      <c r="A542" s="55"/>
      <c r="B542" s="55"/>
      <c r="C542" s="55"/>
      <c r="D542" s="55"/>
      <c r="E542" s="55"/>
      <c r="F542" s="55"/>
      <c r="G542" s="55"/>
      <c r="H542" s="87"/>
      <c r="I542" s="217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</row>
    <row r="543" spans="1:30" ht="80.099999999999994" customHeight="1">
      <c r="A543" s="55"/>
      <c r="B543" s="55"/>
      <c r="C543" s="55"/>
      <c r="D543" s="55"/>
      <c r="E543" s="55"/>
      <c r="F543" s="55"/>
      <c r="G543" s="55"/>
      <c r="H543" s="87"/>
      <c r="I543" s="217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</row>
    <row r="544" spans="1:30" ht="80.099999999999994" customHeight="1">
      <c r="A544" s="55"/>
      <c r="B544" s="55"/>
      <c r="C544" s="55"/>
      <c r="D544" s="55"/>
      <c r="E544" s="55"/>
      <c r="F544" s="55"/>
      <c r="G544" s="55"/>
      <c r="H544" s="87"/>
      <c r="I544" s="217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</row>
    <row r="545" spans="1:30" ht="80.099999999999994" customHeight="1">
      <c r="A545" s="55"/>
      <c r="B545" s="55"/>
      <c r="C545" s="55"/>
      <c r="D545" s="55"/>
      <c r="E545" s="55"/>
      <c r="F545" s="55"/>
      <c r="G545" s="55"/>
      <c r="H545" s="87"/>
      <c r="I545" s="217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</row>
    <row r="546" spans="1:30" ht="80.099999999999994" customHeight="1">
      <c r="A546" s="55"/>
      <c r="B546" s="55"/>
      <c r="C546" s="55"/>
      <c r="D546" s="55"/>
      <c r="E546" s="55"/>
      <c r="F546" s="55"/>
      <c r="G546" s="55"/>
      <c r="H546" s="87"/>
      <c r="I546" s="217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</row>
    <row r="547" spans="1:30" ht="80.099999999999994" customHeight="1">
      <c r="A547" s="55"/>
      <c r="B547" s="55"/>
      <c r="C547" s="55"/>
      <c r="D547" s="55"/>
      <c r="E547" s="55"/>
      <c r="F547" s="55"/>
      <c r="G547" s="55"/>
      <c r="H547" s="87"/>
      <c r="I547" s="217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</row>
    <row r="548" spans="1:30" ht="80.099999999999994" customHeight="1">
      <c r="A548" s="55"/>
      <c r="B548" s="55"/>
      <c r="C548" s="55"/>
      <c r="D548" s="55"/>
      <c r="E548" s="55"/>
      <c r="F548" s="55"/>
      <c r="G548" s="55"/>
      <c r="H548" s="87"/>
      <c r="I548" s="217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</row>
    <row r="549" spans="1:30" ht="80.099999999999994" customHeight="1">
      <c r="A549" s="55"/>
      <c r="B549" s="55"/>
      <c r="C549" s="55"/>
      <c r="D549" s="55"/>
      <c r="E549" s="55"/>
      <c r="F549" s="55"/>
      <c r="G549" s="55"/>
      <c r="H549" s="87"/>
      <c r="I549" s="217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</row>
    <row r="550" spans="1:30" ht="80.099999999999994" customHeight="1">
      <c r="A550" s="55"/>
      <c r="B550" s="55"/>
      <c r="C550" s="55"/>
      <c r="D550" s="55"/>
      <c r="E550" s="55"/>
      <c r="F550" s="55"/>
      <c r="G550" s="55"/>
      <c r="H550" s="87"/>
      <c r="I550" s="217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</row>
    <row r="551" spans="1:30" ht="80.099999999999994" customHeight="1">
      <c r="A551" s="55"/>
      <c r="B551" s="55"/>
      <c r="C551" s="55"/>
      <c r="D551" s="55"/>
      <c r="E551" s="55"/>
      <c r="F551" s="55"/>
      <c r="G551" s="55"/>
      <c r="H551" s="87"/>
      <c r="I551" s="217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</row>
    <row r="552" spans="1:30" ht="80.099999999999994" customHeight="1">
      <c r="A552" s="55"/>
      <c r="B552" s="55"/>
      <c r="C552" s="55"/>
      <c r="D552" s="55"/>
      <c r="E552" s="55"/>
      <c r="F552" s="55"/>
      <c r="G552" s="55"/>
      <c r="H552" s="87"/>
      <c r="I552" s="217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</row>
    <row r="553" spans="1:30" ht="80.099999999999994" customHeight="1">
      <c r="A553" s="55"/>
      <c r="B553" s="55"/>
      <c r="C553" s="55"/>
      <c r="D553" s="55"/>
      <c r="E553" s="55"/>
      <c r="F553" s="55"/>
      <c r="G553" s="55"/>
      <c r="H553" s="87"/>
      <c r="I553" s="217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</row>
    <row r="554" spans="1:30" ht="80.099999999999994" customHeight="1">
      <c r="A554" s="55"/>
      <c r="B554" s="55"/>
      <c r="C554" s="55"/>
      <c r="D554" s="55"/>
      <c r="E554" s="55"/>
      <c r="F554" s="55"/>
      <c r="G554" s="55"/>
      <c r="H554" s="87"/>
      <c r="I554" s="217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</row>
    <row r="555" spans="1:30" ht="80.099999999999994" customHeight="1">
      <c r="A555" s="55"/>
      <c r="B555" s="55"/>
      <c r="C555" s="55"/>
      <c r="D555" s="55"/>
      <c r="E555" s="55"/>
      <c r="F555" s="55"/>
      <c r="G555" s="55"/>
      <c r="H555" s="87"/>
      <c r="I555" s="217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</row>
    <row r="556" spans="1:30" ht="80.099999999999994" customHeight="1">
      <c r="A556" s="55"/>
      <c r="B556" s="55"/>
      <c r="C556" s="55"/>
      <c r="D556" s="55"/>
      <c r="E556" s="55"/>
      <c r="F556" s="55"/>
      <c r="G556" s="55"/>
      <c r="H556" s="87"/>
      <c r="I556" s="217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</row>
    <row r="557" spans="1:30" ht="80.099999999999994" customHeight="1">
      <c r="A557" s="55"/>
      <c r="B557" s="55"/>
      <c r="C557" s="55"/>
      <c r="D557" s="55"/>
      <c r="E557" s="55"/>
      <c r="F557" s="55"/>
      <c r="G557" s="55"/>
      <c r="H557" s="87"/>
      <c r="I557" s="217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</row>
    <row r="558" spans="1:30" ht="80.099999999999994" customHeight="1">
      <c r="A558" s="55"/>
      <c r="B558" s="55"/>
      <c r="C558" s="55"/>
      <c r="D558" s="55"/>
      <c r="E558" s="55"/>
      <c r="F558" s="55"/>
      <c r="G558" s="55"/>
      <c r="H558" s="87"/>
      <c r="I558" s="217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</row>
    <row r="559" spans="1:30" ht="80.099999999999994" customHeight="1">
      <c r="A559" s="55"/>
      <c r="B559" s="55"/>
      <c r="C559" s="55"/>
      <c r="D559" s="55"/>
      <c r="E559" s="55"/>
      <c r="F559" s="55"/>
      <c r="G559" s="55"/>
      <c r="H559" s="87"/>
      <c r="I559" s="217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</row>
    <row r="560" spans="1:30" ht="80.099999999999994" customHeight="1">
      <c r="A560" s="55"/>
      <c r="B560" s="55"/>
      <c r="C560" s="55"/>
      <c r="D560" s="55"/>
      <c r="E560" s="55"/>
      <c r="F560" s="55"/>
      <c r="G560" s="55"/>
      <c r="H560" s="87"/>
      <c r="I560" s="217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</row>
    <row r="561" spans="1:30" ht="80.099999999999994" customHeight="1">
      <c r="A561" s="55"/>
      <c r="B561" s="55"/>
      <c r="C561" s="55"/>
      <c r="D561" s="55"/>
      <c r="E561" s="55"/>
      <c r="F561" s="55"/>
      <c r="G561" s="55"/>
      <c r="H561" s="87"/>
      <c r="I561" s="217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</row>
    <row r="562" spans="1:30" ht="80.099999999999994" customHeight="1">
      <c r="A562" s="55"/>
      <c r="B562" s="55"/>
      <c r="C562" s="55"/>
      <c r="D562" s="55"/>
      <c r="E562" s="55"/>
      <c r="F562" s="55"/>
      <c r="G562" s="55"/>
      <c r="H562" s="87"/>
      <c r="I562" s="217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</row>
    <row r="563" spans="1:30" ht="80.099999999999994" customHeight="1">
      <c r="A563" s="55"/>
      <c r="B563" s="55"/>
      <c r="C563" s="55"/>
      <c r="D563" s="55"/>
      <c r="E563" s="55"/>
      <c r="F563" s="55"/>
      <c r="G563" s="55"/>
      <c r="H563" s="87"/>
      <c r="I563" s="217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</row>
    <row r="564" spans="1:30" ht="80.099999999999994" customHeight="1">
      <c r="A564" s="55"/>
      <c r="B564" s="55"/>
      <c r="C564" s="55"/>
      <c r="D564" s="55"/>
      <c r="E564" s="55"/>
      <c r="F564" s="55"/>
      <c r="G564" s="55"/>
      <c r="H564" s="87"/>
      <c r="I564" s="217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</row>
    <row r="565" spans="1:30" ht="80.099999999999994" customHeight="1">
      <c r="A565" s="55"/>
      <c r="B565" s="55"/>
      <c r="C565" s="55"/>
      <c r="D565" s="55"/>
      <c r="E565" s="55"/>
      <c r="F565" s="55"/>
      <c r="G565" s="55"/>
      <c r="H565" s="87"/>
      <c r="I565" s="217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</row>
    <row r="566" spans="1:30" ht="80.099999999999994" customHeight="1">
      <c r="A566" s="55"/>
      <c r="B566" s="55"/>
      <c r="C566" s="55"/>
      <c r="D566" s="55"/>
      <c r="E566" s="55"/>
      <c r="F566" s="55"/>
      <c r="G566" s="55"/>
      <c r="H566" s="87"/>
      <c r="I566" s="217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</row>
    <row r="567" spans="1:30" ht="80.099999999999994" customHeight="1">
      <c r="A567" s="55"/>
      <c r="B567" s="55"/>
      <c r="C567" s="55"/>
      <c r="D567" s="55"/>
      <c r="E567" s="55"/>
      <c r="F567" s="55"/>
      <c r="G567" s="55"/>
      <c r="H567" s="87"/>
      <c r="I567" s="217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</row>
    <row r="568" spans="1:30" ht="80.099999999999994" customHeight="1">
      <c r="A568" s="55"/>
      <c r="B568" s="55"/>
      <c r="C568" s="55"/>
      <c r="D568" s="55"/>
      <c r="E568" s="55"/>
      <c r="F568" s="55"/>
      <c r="G568" s="55"/>
      <c r="H568" s="87"/>
      <c r="I568" s="217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</row>
    <row r="569" spans="1:30" ht="80.099999999999994" customHeight="1">
      <c r="A569" s="55"/>
      <c r="B569" s="55"/>
      <c r="C569" s="55"/>
      <c r="D569" s="55"/>
      <c r="E569" s="55"/>
      <c r="F569" s="55"/>
      <c r="G569" s="55"/>
      <c r="H569" s="87"/>
      <c r="I569" s="217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</row>
    <row r="570" spans="1:30" ht="80.099999999999994" customHeight="1">
      <c r="A570" s="55"/>
      <c r="B570" s="55"/>
      <c r="C570" s="55"/>
      <c r="D570" s="55"/>
      <c r="E570" s="55"/>
      <c r="F570" s="55"/>
      <c r="G570" s="55"/>
      <c r="H570" s="87"/>
      <c r="I570" s="217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</row>
    <row r="571" spans="1:30" ht="80.099999999999994" customHeight="1">
      <c r="A571" s="55"/>
      <c r="B571" s="55"/>
      <c r="C571" s="55"/>
      <c r="D571" s="55"/>
      <c r="E571" s="55"/>
      <c r="F571" s="55"/>
      <c r="G571" s="55"/>
      <c r="H571" s="87"/>
      <c r="I571" s="217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</row>
    <row r="572" spans="1:30" ht="80.099999999999994" customHeight="1">
      <c r="A572" s="55"/>
      <c r="B572" s="55"/>
      <c r="C572" s="55"/>
      <c r="D572" s="55"/>
      <c r="E572" s="55"/>
      <c r="F572" s="55"/>
      <c r="G572" s="55"/>
      <c r="H572" s="87"/>
      <c r="I572" s="217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</row>
    <row r="573" spans="1:30" ht="80.099999999999994" customHeight="1">
      <c r="A573" s="55"/>
      <c r="B573" s="55"/>
      <c r="C573" s="55"/>
      <c r="D573" s="55"/>
      <c r="E573" s="55"/>
      <c r="F573" s="55"/>
      <c r="G573" s="55"/>
      <c r="H573" s="87"/>
      <c r="I573" s="217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</row>
    <row r="574" spans="1:30" ht="80.099999999999994" customHeight="1">
      <c r="A574" s="55"/>
      <c r="B574" s="55"/>
      <c r="C574" s="55"/>
      <c r="D574" s="55"/>
      <c r="E574" s="55"/>
      <c r="F574" s="55"/>
      <c r="G574" s="55"/>
      <c r="H574" s="87"/>
      <c r="I574" s="217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</row>
    <row r="575" spans="1:30" ht="80.099999999999994" customHeight="1">
      <c r="A575" s="55"/>
      <c r="B575" s="55"/>
      <c r="C575" s="55"/>
      <c r="D575" s="55"/>
      <c r="E575" s="55"/>
      <c r="F575" s="55"/>
      <c r="G575" s="55"/>
      <c r="H575" s="87"/>
      <c r="I575" s="217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</row>
    <row r="576" spans="1:30" ht="80.099999999999994" customHeight="1">
      <c r="A576" s="55"/>
      <c r="B576" s="55"/>
      <c r="C576" s="55"/>
      <c r="D576" s="55"/>
      <c r="E576" s="55"/>
      <c r="F576" s="55"/>
      <c r="G576" s="55"/>
      <c r="H576" s="87"/>
      <c r="I576" s="217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</row>
    <row r="577" spans="1:30" ht="80.099999999999994" customHeight="1">
      <c r="A577" s="55"/>
      <c r="B577" s="55"/>
      <c r="C577" s="55"/>
      <c r="D577" s="55"/>
      <c r="E577" s="55"/>
      <c r="F577" s="55"/>
      <c r="G577" s="55"/>
      <c r="H577" s="87"/>
      <c r="I577" s="217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</row>
    <row r="578" spans="1:30" ht="80.099999999999994" customHeight="1">
      <c r="A578" s="55"/>
      <c r="B578" s="55"/>
      <c r="C578" s="55"/>
      <c r="D578" s="55"/>
      <c r="E578" s="55"/>
      <c r="F578" s="55"/>
      <c r="G578" s="55"/>
      <c r="H578" s="87"/>
      <c r="I578" s="217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</row>
    <row r="579" spans="1:30" ht="80.099999999999994" customHeight="1">
      <c r="A579" s="55"/>
      <c r="B579" s="55"/>
      <c r="C579" s="55"/>
      <c r="D579" s="55"/>
      <c r="E579" s="55"/>
      <c r="F579" s="55"/>
      <c r="G579" s="55"/>
      <c r="H579" s="87"/>
      <c r="I579" s="217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</row>
    <row r="580" spans="1:30" ht="80.099999999999994" customHeight="1">
      <c r="A580" s="55"/>
      <c r="B580" s="55"/>
      <c r="C580" s="55"/>
      <c r="D580" s="55"/>
      <c r="E580" s="55"/>
      <c r="F580" s="55"/>
      <c r="G580" s="55"/>
      <c r="H580" s="87"/>
      <c r="I580" s="217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</row>
    <row r="581" spans="1:30" ht="80.099999999999994" customHeight="1">
      <c r="A581" s="55"/>
      <c r="B581" s="55"/>
      <c r="C581" s="55"/>
      <c r="D581" s="55"/>
      <c r="E581" s="55"/>
      <c r="F581" s="55"/>
      <c r="G581" s="55"/>
      <c r="H581" s="87"/>
      <c r="I581" s="217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</row>
    <row r="582" spans="1:30" ht="80.099999999999994" customHeight="1">
      <c r="A582" s="55"/>
      <c r="B582" s="55"/>
      <c r="C582" s="55"/>
      <c r="D582" s="55"/>
      <c r="E582" s="55"/>
      <c r="F582" s="55"/>
      <c r="G582" s="55"/>
      <c r="H582" s="87"/>
      <c r="I582" s="217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</row>
    <row r="583" spans="1:30" ht="80.099999999999994" customHeight="1">
      <c r="A583" s="55"/>
      <c r="B583" s="55"/>
      <c r="C583" s="55"/>
      <c r="D583" s="55"/>
      <c r="E583" s="55"/>
      <c r="F583" s="55"/>
      <c r="G583" s="55"/>
      <c r="H583" s="87"/>
      <c r="I583" s="217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</row>
    <row r="584" spans="1:30" ht="80.099999999999994" customHeight="1">
      <c r="A584" s="55"/>
      <c r="B584" s="55"/>
      <c r="C584" s="55"/>
      <c r="D584" s="55"/>
      <c r="E584" s="55"/>
      <c r="F584" s="55"/>
      <c r="G584" s="55"/>
      <c r="H584" s="87"/>
      <c r="I584" s="217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</row>
    <row r="585" spans="1:30" ht="80.099999999999994" customHeight="1">
      <c r="A585" s="55"/>
      <c r="B585" s="55"/>
      <c r="C585" s="55"/>
      <c r="D585" s="55"/>
      <c r="E585" s="55"/>
      <c r="F585" s="55"/>
      <c r="G585" s="55"/>
      <c r="H585" s="87"/>
      <c r="I585" s="217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</row>
    <row r="586" spans="1:30" ht="80.099999999999994" customHeight="1">
      <c r="A586" s="55"/>
      <c r="B586" s="55"/>
      <c r="C586" s="55"/>
      <c r="D586" s="55"/>
      <c r="E586" s="55"/>
      <c r="F586" s="55"/>
      <c r="G586" s="55"/>
      <c r="H586" s="87"/>
      <c r="I586" s="217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</row>
    <row r="587" spans="1:30" ht="80.099999999999994" customHeight="1">
      <c r="A587" s="55"/>
      <c r="B587" s="55"/>
      <c r="C587" s="55"/>
      <c r="D587" s="55"/>
      <c r="E587" s="55"/>
      <c r="F587" s="55"/>
      <c r="G587" s="55"/>
      <c r="H587" s="87"/>
      <c r="I587" s="217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</row>
    <row r="588" spans="1:30" ht="80.099999999999994" customHeight="1">
      <c r="A588" s="55"/>
      <c r="B588" s="55"/>
      <c r="C588" s="55"/>
      <c r="D588" s="55"/>
      <c r="E588" s="55"/>
      <c r="F588" s="55"/>
      <c r="G588" s="55"/>
      <c r="H588" s="87"/>
      <c r="I588" s="217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</row>
    <row r="589" spans="1:30" ht="80.099999999999994" customHeight="1">
      <c r="A589" s="55"/>
      <c r="B589" s="55"/>
      <c r="C589" s="55"/>
      <c r="D589" s="55"/>
      <c r="E589" s="55"/>
      <c r="F589" s="55"/>
      <c r="G589" s="55"/>
      <c r="H589" s="87"/>
      <c r="I589" s="217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</row>
    <row r="590" spans="1:30" ht="80.099999999999994" customHeight="1">
      <c r="A590" s="55"/>
      <c r="B590" s="55"/>
      <c r="C590" s="55"/>
      <c r="D590" s="55"/>
      <c r="E590" s="55"/>
      <c r="F590" s="55"/>
      <c r="G590" s="55"/>
      <c r="H590" s="87"/>
      <c r="I590" s="217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</row>
    <row r="591" spans="1:30" ht="80.099999999999994" customHeight="1">
      <c r="A591" s="55"/>
      <c r="B591" s="55"/>
      <c r="C591" s="55"/>
      <c r="D591" s="55"/>
      <c r="E591" s="55"/>
      <c r="F591" s="55"/>
      <c r="G591" s="55"/>
      <c r="H591" s="87"/>
      <c r="I591" s="217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</row>
    <row r="592" spans="1:30" ht="80.099999999999994" customHeight="1">
      <c r="A592" s="55"/>
      <c r="B592" s="55"/>
      <c r="C592" s="55"/>
      <c r="D592" s="55"/>
      <c r="E592" s="55"/>
      <c r="F592" s="55"/>
      <c r="G592" s="55"/>
      <c r="H592" s="87"/>
      <c r="I592" s="217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</row>
    <row r="593" spans="1:30" ht="80.099999999999994" customHeight="1">
      <c r="A593" s="55"/>
      <c r="B593" s="55"/>
      <c r="C593" s="55"/>
      <c r="D593" s="55"/>
      <c r="E593" s="55"/>
      <c r="F593" s="55"/>
      <c r="G593" s="55"/>
      <c r="H593" s="87"/>
      <c r="I593" s="217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</row>
    <row r="594" spans="1:30" ht="80.099999999999994" customHeight="1">
      <c r="A594" s="55"/>
      <c r="B594" s="55"/>
      <c r="C594" s="55"/>
      <c r="D594" s="55"/>
      <c r="E594" s="55"/>
      <c r="F594" s="55"/>
      <c r="G594" s="55"/>
      <c r="H594" s="87"/>
      <c r="I594" s="217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</row>
    <row r="595" spans="1:30" ht="80.099999999999994" customHeight="1">
      <c r="A595" s="55"/>
      <c r="B595" s="55"/>
      <c r="C595" s="55"/>
      <c r="D595" s="55"/>
      <c r="E595" s="55"/>
      <c r="F595" s="55"/>
      <c r="G595" s="55"/>
      <c r="H595" s="87"/>
      <c r="I595" s="217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</row>
    <row r="596" spans="1:30" ht="80.099999999999994" customHeight="1">
      <c r="A596" s="55"/>
      <c r="B596" s="55"/>
      <c r="C596" s="55"/>
      <c r="D596" s="55"/>
      <c r="E596" s="55"/>
      <c r="F596" s="55"/>
      <c r="G596" s="55"/>
      <c r="H596" s="87"/>
      <c r="I596" s="217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</row>
    <row r="597" spans="1:30" ht="80.099999999999994" customHeight="1">
      <c r="A597" s="55"/>
      <c r="B597" s="55"/>
      <c r="C597" s="55"/>
      <c r="D597" s="55"/>
      <c r="E597" s="55"/>
      <c r="F597" s="55"/>
      <c r="G597" s="55"/>
      <c r="H597" s="87"/>
      <c r="I597" s="217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</row>
    <row r="598" spans="1:30" ht="80.099999999999994" customHeight="1">
      <c r="A598" s="55"/>
      <c r="B598" s="55"/>
      <c r="C598" s="55"/>
      <c r="D598" s="55"/>
      <c r="E598" s="55"/>
      <c r="F598" s="55"/>
      <c r="G598" s="55"/>
      <c r="H598" s="87"/>
      <c r="I598" s="217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</row>
    <row r="599" spans="1:30" ht="80.099999999999994" customHeight="1">
      <c r="A599" s="55"/>
      <c r="B599" s="55"/>
      <c r="C599" s="55"/>
      <c r="D599" s="55"/>
      <c r="E599" s="55"/>
      <c r="F599" s="55"/>
      <c r="G599" s="55"/>
      <c r="H599" s="87"/>
      <c r="I599" s="217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</row>
    <row r="600" spans="1:30" ht="80.099999999999994" customHeight="1">
      <c r="A600" s="55"/>
      <c r="B600" s="55"/>
      <c r="C600" s="55"/>
      <c r="D600" s="55"/>
      <c r="E600" s="55"/>
      <c r="F600" s="55"/>
      <c r="G600" s="55"/>
      <c r="H600" s="87"/>
      <c r="I600" s="217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</row>
    <row r="601" spans="1:30" ht="80.099999999999994" customHeight="1">
      <c r="A601" s="55"/>
      <c r="B601" s="55"/>
      <c r="C601" s="55"/>
      <c r="D601" s="55"/>
      <c r="E601" s="55"/>
      <c r="F601" s="55"/>
      <c r="G601" s="55"/>
      <c r="H601" s="87"/>
      <c r="I601" s="217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</row>
    <row r="602" spans="1:30" ht="80.099999999999994" customHeight="1">
      <c r="A602" s="55"/>
      <c r="B602" s="55"/>
      <c r="C602" s="55"/>
      <c r="D602" s="55"/>
      <c r="E602" s="55"/>
      <c r="F602" s="55"/>
      <c r="G602" s="55"/>
      <c r="H602" s="87"/>
      <c r="I602" s="217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</row>
    <row r="603" spans="1:30" ht="80.099999999999994" customHeight="1">
      <c r="A603" s="55"/>
      <c r="B603" s="55"/>
      <c r="C603" s="55"/>
      <c r="D603" s="55"/>
      <c r="E603" s="55"/>
      <c r="F603" s="55"/>
      <c r="G603" s="55"/>
      <c r="H603" s="87"/>
      <c r="I603" s="217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</row>
    <row r="604" spans="1:30" ht="80.099999999999994" customHeight="1">
      <c r="A604" s="55"/>
      <c r="B604" s="55"/>
      <c r="C604" s="55"/>
      <c r="D604" s="55"/>
      <c r="E604" s="55"/>
      <c r="F604" s="55"/>
      <c r="G604" s="55"/>
      <c r="H604" s="87"/>
      <c r="I604" s="217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</row>
    <row r="605" spans="1:30" ht="80.099999999999994" customHeight="1">
      <c r="A605" s="55"/>
      <c r="B605" s="55"/>
      <c r="C605" s="55"/>
      <c r="D605" s="55"/>
      <c r="E605" s="55"/>
      <c r="F605" s="55"/>
      <c r="G605" s="55"/>
      <c r="H605" s="87"/>
      <c r="I605" s="217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</row>
    <row r="606" spans="1:30" ht="80.099999999999994" customHeight="1">
      <c r="A606" s="55"/>
      <c r="B606" s="55"/>
      <c r="C606" s="55"/>
      <c r="D606" s="55"/>
      <c r="E606" s="55"/>
      <c r="F606" s="55"/>
      <c r="G606" s="55"/>
      <c r="H606" s="87"/>
      <c r="I606" s="217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</row>
    <row r="607" spans="1:30" ht="80.099999999999994" customHeight="1">
      <c r="A607" s="55"/>
      <c r="B607" s="55"/>
      <c r="C607" s="55"/>
      <c r="D607" s="55"/>
      <c r="E607" s="55"/>
      <c r="F607" s="55"/>
      <c r="G607" s="55"/>
      <c r="H607" s="87"/>
      <c r="I607" s="217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</row>
    <row r="608" spans="1:30" ht="80.099999999999994" customHeight="1">
      <c r="A608" s="55"/>
      <c r="B608" s="55"/>
      <c r="C608" s="55"/>
      <c r="D608" s="55"/>
      <c r="E608" s="55"/>
      <c r="F608" s="55"/>
      <c r="G608" s="55"/>
      <c r="H608" s="87"/>
      <c r="I608" s="217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</row>
    <row r="609" spans="1:30" ht="80.099999999999994" customHeight="1">
      <c r="A609" s="55"/>
      <c r="B609" s="55"/>
      <c r="C609" s="55"/>
      <c r="D609" s="55"/>
      <c r="E609" s="55"/>
      <c r="F609" s="55"/>
      <c r="G609" s="55"/>
      <c r="H609" s="87"/>
      <c r="I609" s="217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</row>
    <row r="610" spans="1:30" ht="80.099999999999994" customHeight="1">
      <c r="A610" s="55"/>
      <c r="B610" s="55"/>
      <c r="C610" s="55"/>
      <c r="D610" s="55"/>
      <c r="E610" s="55"/>
      <c r="F610" s="55"/>
      <c r="G610" s="55"/>
      <c r="H610" s="87"/>
      <c r="I610" s="217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</row>
    <row r="611" spans="1:30" ht="80.099999999999994" customHeight="1">
      <c r="A611" s="55"/>
      <c r="B611" s="55"/>
      <c r="C611" s="55"/>
      <c r="D611" s="55"/>
      <c r="E611" s="55"/>
      <c r="F611" s="55"/>
      <c r="G611" s="55"/>
      <c r="H611" s="87"/>
      <c r="I611" s="217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</row>
    <row r="612" spans="1:30" ht="80.099999999999994" customHeight="1">
      <c r="A612" s="55"/>
      <c r="B612" s="55"/>
      <c r="C612" s="55"/>
      <c r="D612" s="55"/>
      <c r="E612" s="55"/>
      <c r="F612" s="55"/>
      <c r="G612" s="55"/>
      <c r="H612" s="87"/>
      <c r="I612" s="217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</row>
    <row r="613" spans="1:30" ht="80.099999999999994" customHeight="1">
      <c r="A613" s="55"/>
      <c r="B613" s="55"/>
      <c r="C613" s="55"/>
      <c r="D613" s="55"/>
      <c r="E613" s="55"/>
      <c r="F613" s="55"/>
      <c r="G613" s="55"/>
      <c r="H613" s="87"/>
      <c r="I613" s="217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</row>
    <row r="614" spans="1:30" ht="80.099999999999994" customHeight="1">
      <c r="A614" s="55"/>
      <c r="B614" s="55"/>
      <c r="C614" s="55"/>
      <c r="D614" s="55"/>
      <c r="E614" s="55"/>
      <c r="F614" s="55"/>
      <c r="G614" s="55"/>
      <c r="H614" s="87"/>
      <c r="I614" s="217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</row>
    <row r="615" spans="1:30" ht="80.099999999999994" customHeight="1">
      <c r="A615" s="55"/>
      <c r="B615" s="55"/>
      <c r="C615" s="55"/>
      <c r="D615" s="55"/>
      <c r="E615" s="55"/>
      <c r="F615" s="55"/>
      <c r="G615" s="55"/>
      <c r="H615" s="87"/>
      <c r="I615" s="217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</row>
    <row r="616" spans="1:30" ht="80.099999999999994" customHeight="1">
      <c r="A616" s="55"/>
      <c r="B616" s="55"/>
      <c r="C616" s="55"/>
      <c r="D616" s="55"/>
      <c r="E616" s="55"/>
      <c r="F616" s="55"/>
      <c r="G616" s="55"/>
      <c r="H616" s="87"/>
      <c r="I616" s="217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</row>
    <row r="617" spans="1:30" ht="80.099999999999994" customHeight="1">
      <c r="A617" s="55"/>
      <c r="B617" s="55"/>
      <c r="C617" s="55"/>
      <c r="D617" s="55"/>
      <c r="E617" s="55"/>
      <c r="F617" s="55"/>
      <c r="G617" s="55"/>
      <c r="H617" s="87"/>
      <c r="I617" s="217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</row>
    <row r="618" spans="1:30" ht="80.099999999999994" customHeight="1">
      <c r="A618" s="55"/>
      <c r="B618" s="55"/>
      <c r="C618" s="55"/>
      <c r="D618" s="55"/>
      <c r="E618" s="55"/>
      <c r="F618" s="55"/>
      <c r="G618" s="55"/>
      <c r="H618" s="87"/>
      <c r="I618" s="217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</row>
    <row r="619" spans="1:30" ht="80.099999999999994" customHeight="1">
      <c r="A619" s="55"/>
      <c r="B619" s="55"/>
      <c r="C619" s="55"/>
      <c r="D619" s="55"/>
      <c r="E619" s="55"/>
      <c r="F619" s="55"/>
      <c r="G619" s="55"/>
      <c r="H619" s="87"/>
      <c r="I619" s="217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</row>
    <row r="620" spans="1:30" ht="80.099999999999994" customHeight="1">
      <c r="A620" s="55"/>
      <c r="B620" s="55"/>
      <c r="C620" s="55"/>
      <c r="D620" s="55"/>
      <c r="E620" s="55"/>
      <c r="F620" s="55"/>
      <c r="G620" s="55"/>
      <c r="H620" s="87"/>
      <c r="I620" s="217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</row>
    <row r="621" spans="1:30" ht="80.099999999999994" customHeight="1">
      <c r="A621" s="55"/>
      <c r="B621" s="55"/>
      <c r="C621" s="55"/>
      <c r="D621" s="55"/>
      <c r="E621" s="55"/>
      <c r="F621" s="55"/>
      <c r="G621" s="55"/>
      <c r="H621" s="87"/>
      <c r="I621" s="217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</row>
    <row r="622" spans="1:30" ht="80.099999999999994" customHeight="1">
      <c r="A622" s="55"/>
      <c r="B622" s="55"/>
      <c r="C622" s="55"/>
      <c r="D622" s="55"/>
      <c r="E622" s="55"/>
      <c r="F622" s="55"/>
      <c r="G622" s="55"/>
      <c r="H622" s="87"/>
      <c r="I622" s="217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</row>
    <row r="623" spans="1:30" ht="80.099999999999994" customHeight="1">
      <c r="A623" s="55"/>
      <c r="B623" s="55"/>
      <c r="C623" s="55"/>
      <c r="D623" s="55"/>
      <c r="E623" s="55"/>
      <c r="F623" s="55"/>
      <c r="G623" s="55"/>
      <c r="H623" s="87"/>
      <c r="I623" s="217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</row>
    <row r="624" spans="1:30" ht="80.099999999999994" customHeight="1">
      <c r="A624" s="55"/>
      <c r="B624" s="55"/>
      <c r="C624" s="55"/>
      <c r="D624" s="55"/>
      <c r="E624" s="55"/>
      <c r="F624" s="55"/>
      <c r="G624" s="55"/>
      <c r="H624" s="87"/>
      <c r="I624" s="217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</row>
    <row r="625" spans="1:30" ht="80.099999999999994" customHeight="1">
      <c r="A625" s="55"/>
      <c r="B625" s="55"/>
      <c r="C625" s="55"/>
      <c r="D625" s="55"/>
      <c r="E625" s="55"/>
      <c r="F625" s="55"/>
      <c r="G625" s="55"/>
      <c r="H625" s="87"/>
      <c r="I625" s="217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</row>
    <row r="626" spans="1:30" ht="80.099999999999994" customHeight="1">
      <c r="A626" s="55"/>
      <c r="B626" s="55"/>
      <c r="C626" s="55"/>
      <c r="D626" s="55"/>
      <c r="E626" s="55"/>
      <c r="F626" s="55"/>
      <c r="G626" s="55"/>
      <c r="H626" s="87"/>
      <c r="I626" s="217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</row>
    <row r="627" spans="1:30" ht="80.099999999999994" customHeight="1">
      <c r="A627" s="55"/>
      <c r="B627" s="55"/>
      <c r="C627" s="55"/>
      <c r="D627" s="55"/>
      <c r="E627" s="55"/>
      <c r="F627" s="55"/>
      <c r="G627" s="55"/>
      <c r="H627" s="87"/>
      <c r="I627" s="217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</row>
    <row r="628" spans="1:30" ht="80.099999999999994" customHeight="1">
      <c r="A628" s="55"/>
      <c r="B628" s="55"/>
      <c r="C628" s="55"/>
      <c r="D628" s="55"/>
      <c r="E628" s="55"/>
      <c r="F628" s="55"/>
      <c r="G628" s="55"/>
      <c r="H628" s="87"/>
      <c r="I628" s="217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</row>
    <row r="629" spans="1:30" ht="80.099999999999994" customHeight="1">
      <c r="A629" s="55"/>
      <c r="B629" s="55"/>
      <c r="C629" s="55"/>
      <c r="D629" s="55"/>
      <c r="E629" s="55"/>
      <c r="F629" s="55"/>
      <c r="G629" s="55"/>
      <c r="H629" s="87"/>
      <c r="I629" s="217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</row>
    <row r="630" spans="1:30" ht="80.099999999999994" customHeight="1">
      <c r="A630" s="55"/>
      <c r="B630" s="55"/>
      <c r="C630" s="55"/>
      <c r="D630" s="55"/>
      <c r="E630" s="55"/>
      <c r="F630" s="55"/>
      <c r="G630" s="55"/>
      <c r="H630" s="87"/>
      <c r="I630" s="217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</row>
    <row r="631" spans="1:30" ht="80.099999999999994" customHeight="1">
      <c r="A631" s="55"/>
      <c r="B631" s="55"/>
      <c r="C631" s="55"/>
      <c r="D631" s="55"/>
      <c r="E631" s="55"/>
      <c r="F631" s="55"/>
      <c r="G631" s="55"/>
      <c r="H631" s="87"/>
      <c r="I631" s="217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</row>
    <row r="632" spans="1:30" ht="80.099999999999994" customHeight="1">
      <c r="A632" s="55"/>
      <c r="B632" s="55"/>
      <c r="C632" s="55"/>
      <c r="D632" s="55"/>
      <c r="E632" s="55"/>
      <c r="F632" s="55"/>
      <c r="G632" s="55"/>
      <c r="H632" s="87"/>
      <c r="I632" s="217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</row>
    <row r="633" spans="1:30" ht="80.099999999999994" customHeight="1">
      <c r="A633" s="55"/>
      <c r="B633" s="55"/>
      <c r="C633" s="55"/>
      <c r="D633" s="55"/>
      <c r="E633" s="55"/>
      <c r="F633" s="55"/>
      <c r="G633" s="55"/>
      <c r="H633" s="87"/>
      <c r="I633" s="217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</row>
    <row r="634" spans="1:30" ht="80.099999999999994" customHeight="1">
      <c r="A634" s="55"/>
      <c r="B634" s="55"/>
      <c r="C634" s="55"/>
      <c r="D634" s="55"/>
      <c r="E634" s="55"/>
      <c r="F634" s="55"/>
      <c r="G634" s="55"/>
      <c r="H634" s="87"/>
      <c r="I634" s="217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</row>
    <row r="635" spans="1:30" ht="80.099999999999994" customHeight="1">
      <c r="A635" s="55"/>
      <c r="B635" s="55"/>
      <c r="C635" s="55"/>
      <c r="D635" s="55"/>
      <c r="E635" s="55"/>
      <c r="F635" s="55"/>
      <c r="G635" s="55"/>
      <c r="H635" s="87"/>
      <c r="I635" s="217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</row>
    <row r="636" spans="1:30" ht="80.099999999999994" customHeight="1">
      <c r="A636" s="55"/>
      <c r="B636" s="55"/>
      <c r="C636" s="55"/>
      <c r="D636" s="55"/>
      <c r="E636" s="55"/>
      <c r="F636" s="55"/>
      <c r="G636" s="55"/>
      <c r="H636" s="87"/>
      <c r="I636" s="217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</row>
    <row r="637" spans="1:30" ht="80.099999999999994" customHeight="1">
      <c r="A637" s="55"/>
      <c r="B637" s="55"/>
      <c r="C637" s="55"/>
      <c r="D637" s="55"/>
      <c r="E637" s="55"/>
      <c r="F637" s="55"/>
      <c r="G637" s="55"/>
      <c r="H637" s="87"/>
      <c r="I637" s="217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</row>
    <row r="638" spans="1:30" ht="80.099999999999994" customHeight="1">
      <c r="A638" s="55"/>
      <c r="B638" s="55"/>
      <c r="C638" s="55"/>
      <c r="D638" s="55"/>
      <c r="E638" s="55"/>
      <c r="F638" s="55"/>
      <c r="G638" s="55"/>
      <c r="H638" s="87"/>
      <c r="I638" s="217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</row>
    <row r="639" spans="1:30" ht="80.099999999999994" customHeight="1">
      <c r="A639" s="55"/>
      <c r="B639" s="55"/>
      <c r="C639" s="55"/>
      <c r="D639" s="55"/>
      <c r="E639" s="55"/>
      <c r="F639" s="55"/>
      <c r="G639" s="55"/>
      <c r="H639" s="87"/>
      <c r="I639" s="217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</row>
    <row r="640" spans="1:30" ht="80.099999999999994" customHeight="1">
      <c r="A640" s="55"/>
      <c r="B640" s="55"/>
      <c r="C640" s="55"/>
      <c r="D640" s="55"/>
      <c r="E640" s="55"/>
      <c r="F640" s="55"/>
      <c r="G640" s="55"/>
      <c r="H640" s="87"/>
      <c r="I640" s="217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</row>
    <row r="641" spans="1:30" ht="80.099999999999994" customHeight="1">
      <c r="A641" s="55"/>
      <c r="B641" s="55"/>
      <c r="C641" s="55"/>
      <c r="D641" s="55"/>
      <c r="E641" s="55"/>
      <c r="F641" s="55"/>
      <c r="G641" s="55"/>
      <c r="H641" s="87"/>
      <c r="I641" s="217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</row>
    <row r="642" spans="1:30" ht="80.099999999999994" customHeight="1">
      <c r="A642" s="55"/>
      <c r="B642" s="55"/>
      <c r="C642" s="55"/>
      <c r="D642" s="55"/>
      <c r="E642" s="55"/>
      <c r="F642" s="55"/>
      <c r="G642" s="55"/>
      <c r="H642" s="87"/>
      <c r="I642" s="217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</row>
    <row r="643" spans="1:30" ht="80.099999999999994" customHeight="1">
      <c r="A643" s="55"/>
      <c r="B643" s="55"/>
      <c r="C643" s="55"/>
      <c r="D643" s="55"/>
      <c r="E643" s="55"/>
      <c r="F643" s="55"/>
      <c r="G643" s="55"/>
      <c r="H643" s="87"/>
      <c r="I643" s="217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</row>
    <row r="644" spans="1:30" ht="80.099999999999994" customHeight="1">
      <c r="A644" s="55"/>
      <c r="B644" s="55"/>
      <c r="C644" s="55"/>
      <c r="D644" s="55"/>
      <c r="E644" s="55"/>
      <c r="F644" s="55"/>
      <c r="G644" s="55"/>
      <c r="H644" s="87"/>
      <c r="I644" s="217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</row>
    <row r="645" spans="1:30" ht="80.099999999999994" customHeight="1">
      <c r="A645" s="55"/>
      <c r="B645" s="55"/>
      <c r="C645" s="55"/>
      <c r="D645" s="55"/>
      <c r="E645" s="55"/>
      <c r="F645" s="55"/>
      <c r="G645" s="55"/>
      <c r="H645" s="87"/>
      <c r="I645" s="217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</row>
    <row r="646" spans="1:30" ht="80.099999999999994" customHeight="1">
      <c r="A646" s="55"/>
      <c r="B646" s="55"/>
      <c r="C646" s="55"/>
      <c r="D646" s="55"/>
      <c r="E646" s="55"/>
      <c r="F646" s="55"/>
      <c r="G646" s="55"/>
      <c r="H646" s="87"/>
      <c r="I646" s="217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</row>
    <row r="647" spans="1:30" ht="80.099999999999994" customHeight="1">
      <c r="A647" s="55"/>
      <c r="B647" s="55"/>
      <c r="C647" s="55"/>
      <c r="D647" s="55"/>
      <c r="E647" s="55"/>
      <c r="F647" s="55"/>
      <c r="G647" s="55"/>
      <c r="H647" s="87"/>
      <c r="I647" s="217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</row>
    <row r="648" spans="1:30" ht="80.099999999999994" customHeight="1">
      <c r="A648" s="55"/>
      <c r="B648" s="55"/>
      <c r="C648" s="55"/>
      <c r="D648" s="55"/>
      <c r="E648" s="55"/>
      <c r="F648" s="55"/>
      <c r="G648" s="55"/>
      <c r="H648" s="87"/>
      <c r="I648" s="217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</row>
    <row r="649" spans="1:30" ht="80.099999999999994" customHeight="1">
      <c r="A649" s="55"/>
      <c r="B649" s="55"/>
      <c r="C649" s="55"/>
      <c r="D649" s="55"/>
      <c r="E649" s="55"/>
      <c r="F649" s="55"/>
      <c r="G649" s="55"/>
      <c r="H649" s="87"/>
      <c r="I649" s="217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</row>
    <row r="650" spans="1:30" ht="80.099999999999994" customHeight="1">
      <c r="A650" s="55"/>
      <c r="B650" s="55"/>
      <c r="C650" s="55"/>
      <c r="D650" s="55"/>
      <c r="E650" s="55"/>
      <c r="F650" s="55"/>
      <c r="G650" s="55"/>
      <c r="H650" s="87"/>
      <c r="I650" s="217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</row>
    <row r="651" spans="1:30" ht="80.099999999999994" customHeight="1">
      <c r="A651" s="55"/>
      <c r="B651" s="55"/>
      <c r="C651" s="55"/>
      <c r="D651" s="55"/>
      <c r="E651" s="55"/>
      <c r="F651" s="55"/>
      <c r="G651" s="55"/>
      <c r="H651" s="87"/>
      <c r="I651" s="217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</row>
    <row r="652" spans="1:30" ht="80.099999999999994" customHeight="1">
      <c r="A652" s="55"/>
      <c r="B652" s="55"/>
      <c r="C652" s="55"/>
      <c r="D652" s="55"/>
      <c r="E652" s="55"/>
      <c r="F652" s="55"/>
      <c r="G652" s="55"/>
      <c r="H652" s="87"/>
      <c r="I652" s="217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</row>
    <row r="653" spans="1:30" ht="80.099999999999994" customHeight="1">
      <c r="A653" s="55"/>
      <c r="B653" s="55"/>
      <c r="C653" s="55"/>
      <c r="D653" s="55"/>
      <c r="E653" s="55"/>
      <c r="F653" s="55"/>
      <c r="G653" s="55"/>
      <c r="H653" s="87"/>
      <c r="I653" s="217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</row>
    <row r="654" spans="1:30" ht="80.099999999999994" customHeight="1">
      <c r="A654" s="55"/>
      <c r="B654" s="55"/>
      <c r="C654" s="55"/>
      <c r="D654" s="55"/>
      <c r="E654" s="55"/>
      <c r="F654" s="55"/>
      <c r="G654" s="55"/>
      <c r="H654" s="87"/>
      <c r="I654" s="217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</row>
    <row r="655" spans="1:30" ht="80.099999999999994" customHeight="1">
      <c r="A655" s="55"/>
      <c r="B655" s="55"/>
      <c r="C655" s="55"/>
      <c r="D655" s="55"/>
      <c r="E655" s="55"/>
      <c r="F655" s="55"/>
      <c r="G655" s="55"/>
      <c r="H655" s="87"/>
      <c r="I655" s="217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</row>
    <row r="656" spans="1:30" ht="80.099999999999994" customHeight="1">
      <c r="A656" s="55"/>
      <c r="B656" s="55"/>
      <c r="C656" s="55"/>
      <c r="D656" s="55"/>
      <c r="E656" s="55"/>
      <c r="F656" s="55"/>
      <c r="G656" s="55"/>
      <c r="H656" s="87"/>
      <c r="I656" s="217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</row>
    <row r="657" spans="1:30" ht="80.099999999999994" customHeight="1">
      <c r="A657" s="55"/>
      <c r="B657" s="55"/>
      <c r="C657" s="55"/>
      <c r="D657" s="55"/>
      <c r="E657" s="55"/>
      <c r="F657" s="55"/>
      <c r="G657" s="55"/>
      <c r="H657" s="87"/>
      <c r="I657" s="217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</row>
    <row r="658" spans="1:30" ht="80.099999999999994" customHeight="1">
      <c r="A658" s="55"/>
      <c r="B658" s="55"/>
      <c r="C658" s="55"/>
      <c r="D658" s="55"/>
      <c r="E658" s="55"/>
      <c r="F658" s="55"/>
      <c r="G658" s="55"/>
      <c r="H658" s="87"/>
      <c r="I658" s="217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</row>
    <row r="659" spans="1:30" ht="80.099999999999994" customHeight="1">
      <c r="A659" s="55"/>
      <c r="B659" s="55"/>
      <c r="C659" s="55"/>
      <c r="D659" s="55"/>
      <c r="E659" s="55"/>
      <c r="F659" s="55"/>
      <c r="G659" s="55"/>
      <c r="H659" s="87"/>
      <c r="I659" s="217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</row>
    <row r="660" spans="1:30" ht="80.099999999999994" customHeight="1">
      <c r="A660" s="55"/>
      <c r="B660" s="55"/>
      <c r="C660" s="55"/>
      <c r="D660" s="55"/>
      <c r="E660" s="55"/>
      <c r="F660" s="55"/>
      <c r="G660" s="55"/>
      <c r="H660" s="87"/>
      <c r="I660" s="217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</row>
    <row r="661" spans="1:30" ht="80.099999999999994" customHeight="1">
      <c r="A661" s="55"/>
      <c r="B661" s="55"/>
      <c r="C661" s="55"/>
      <c r="D661" s="55"/>
      <c r="E661" s="55"/>
      <c r="F661" s="55"/>
      <c r="G661" s="55"/>
      <c r="H661" s="87"/>
      <c r="I661" s="217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</row>
    <row r="662" spans="1:30" ht="80.099999999999994" customHeight="1">
      <c r="A662" s="55"/>
      <c r="B662" s="55"/>
      <c r="C662" s="55"/>
      <c r="D662" s="55"/>
      <c r="E662" s="55"/>
      <c r="F662" s="55"/>
      <c r="G662" s="55"/>
      <c r="H662" s="87"/>
      <c r="I662" s="217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</row>
    <row r="663" spans="1:30" ht="80.099999999999994" customHeight="1">
      <c r="A663" s="55"/>
      <c r="B663" s="55"/>
      <c r="C663" s="55"/>
      <c r="D663" s="55"/>
      <c r="E663" s="55"/>
      <c r="F663" s="55"/>
      <c r="G663" s="55"/>
      <c r="H663" s="87"/>
      <c r="I663" s="217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</row>
    <row r="664" spans="1:30" ht="80.099999999999994" customHeight="1">
      <c r="A664" s="55"/>
      <c r="B664" s="55"/>
      <c r="C664" s="55"/>
      <c r="D664" s="55"/>
      <c r="E664" s="55"/>
      <c r="F664" s="55"/>
      <c r="G664" s="55"/>
      <c r="H664" s="87"/>
      <c r="I664" s="217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</row>
    <row r="665" spans="1:30" ht="80.099999999999994" customHeight="1">
      <c r="A665" s="55"/>
      <c r="B665" s="55"/>
      <c r="C665" s="55"/>
      <c r="D665" s="55"/>
      <c r="E665" s="55"/>
      <c r="F665" s="55"/>
      <c r="G665" s="55"/>
      <c r="H665" s="87"/>
      <c r="I665" s="217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</row>
    <row r="666" spans="1:30" ht="80.099999999999994" customHeight="1">
      <c r="A666" s="55"/>
      <c r="B666" s="55"/>
      <c r="C666" s="55"/>
      <c r="D666" s="55"/>
      <c r="E666" s="55"/>
      <c r="F666" s="55"/>
      <c r="G666" s="55"/>
      <c r="H666" s="87"/>
      <c r="I666" s="217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</row>
    <row r="667" spans="1:30" ht="80.099999999999994" customHeight="1">
      <c r="A667" s="55"/>
      <c r="B667" s="55"/>
      <c r="C667" s="55"/>
      <c r="D667" s="55"/>
      <c r="E667" s="55"/>
      <c r="F667" s="55"/>
      <c r="G667" s="55"/>
      <c r="H667" s="87"/>
      <c r="I667" s="217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</row>
    <row r="668" spans="1:30" ht="80.099999999999994" customHeight="1">
      <c r="A668" s="55"/>
      <c r="B668" s="55"/>
      <c r="C668" s="55"/>
      <c r="D668" s="55"/>
      <c r="E668" s="55"/>
      <c r="F668" s="55"/>
      <c r="G668" s="55"/>
      <c r="H668" s="87"/>
      <c r="I668" s="217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</row>
    <row r="669" spans="1:30" ht="80.099999999999994" customHeight="1">
      <c r="A669" s="55"/>
      <c r="B669" s="55"/>
      <c r="C669" s="55"/>
      <c r="D669" s="55"/>
      <c r="E669" s="55"/>
      <c r="F669" s="55"/>
      <c r="G669" s="55"/>
      <c r="H669" s="87"/>
      <c r="I669" s="217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</row>
    <row r="670" spans="1:30" ht="80.099999999999994" customHeight="1">
      <c r="A670" s="55"/>
      <c r="B670" s="55"/>
      <c r="C670" s="55"/>
      <c r="D670" s="55"/>
      <c r="E670" s="55"/>
      <c r="F670" s="55"/>
      <c r="G670" s="55"/>
      <c r="H670" s="87"/>
      <c r="I670" s="217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</row>
    <row r="671" spans="1:30" ht="80.099999999999994" customHeight="1">
      <c r="A671" s="55"/>
      <c r="B671" s="55"/>
      <c r="C671" s="55"/>
      <c r="D671" s="55"/>
      <c r="E671" s="55"/>
      <c r="F671" s="55"/>
      <c r="G671" s="55"/>
      <c r="H671" s="87"/>
      <c r="I671" s="217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</row>
    <row r="672" spans="1:30" ht="80.099999999999994" customHeight="1">
      <c r="A672" s="55"/>
      <c r="B672" s="55"/>
      <c r="C672" s="55"/>
      <c r="D672" s="55"/>
      <c r="E672" s="55"/>
      <c r="F672" s="55"/>
      <c r="G672" s="55"/>
      <c r="H672" s="87"/>
      <c r="I672" s="217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</row>
    <row r="673" spans="1:30" ht="80.099999999999994" customHeight="1">
      <c r="A673" s="55"/>
      <c r="B673" s="55"/>
      <c r="C673" s="55"/>
      <c r="D673" s="55"/>
      <c r="E673" s="55"/>
      <c r="F673" s="55"/>
      <c r="G673" s="55"/>
      <c r="H673" s="87"/>
      <c r="I673" s="217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</row>
    <row r="674" spans="1:30" ht="80.099999999999994" customHeight="1">
      <c r="A674" s="55"/>
      <c r="B674" s="55"/>
      <c r="C674" s="55"/>
      <c r="D674" s="55"/>
      <c r="E674" s="55"/>
      <c r="F674" s="55"/>
      <c r="G674" s="55"/>
      <c r="H674" s="87"/>
      <c r="I674" s="217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</row>
    <row r="675" spans="1:30" ht="80.099999999999994" customHeight="1">
      <c r="A675" s="55"/>
      <c r="B675" s="55"/>
      <c r="C675" s="55"/>
      <c r="D675" s="55"/>
      <c r="E675" s="55"/>
      <c r="F675" s="55"/>
      <c r="G675" s="55"/>
      <c r="H675" s="87"/>
      <c r="I675" s="217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</row>
    <row r="676" spans="1:30" ht="80.099999999999994" customHeight="1">
      <c r="A676" s="55"/>
      <c r="B676" s="55"/>
      <c r="C676" s="55"/>
      <c r="D676" s="55"/>
      <c r="E676" s="55"/>
      <c r="F676" s="55"/>
      <c r="G676" s="55"/>
      <c r="H676" s="87"/>
      <c r="I676" s="217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</row>
    <row r="677" spans="1:30" ht="80.099999999999994" customHeight="1">
      <c r="A677" s="55"/>
      <c r="B677" s="55"/>
      <c r="C677" s="55"/>
      <c r="D677" s="55"/>
      <c r="E677" s="55"/>
      <c r="F677" s="55"/>
      <c r="G677" s="55"/>
      <c r="H677" s="87"/>
      <c r="I677" s="217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</row>
    <row r="678" spans="1:30" ht="80.099999999999994" customHeight="1">
      <c r="A678" s="55"/>
      <c r="B678" s="55"/>
      <c r="C678" s="55"/>
      <c r="D678" s="55"/>
      <c r="E678" s="55"/>
      <c r="F678" s="55"/>
      <c r="G678" s="55"/>
      <c r="H678" s="87"/>
      <c r="I678" s="217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</row>
    <row r="679" spans="1:30" ht="80.099999999999994" customHeight="1">
      <c r="A679" s="55"/>
      <c r="B679" s="55"/>
      <c r="C679" s="55"/>
      <c r="D679" s="55"/>
      <c r="E679" s="55"/>
      <c r="F679" s="55"/>
      <c r="G679" s="55"/>
      <c r="H679" s="87"/>
      <c r="I679" s="217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</row>
    <row r="680" spans="1:30" ht="80.099999999999994" customHeight="1">
      <c r="A680" s="55"/>
      <c r="B680" s="55"/>
      <c r="C680" s="55"/>
      <c r="D680" s="55"/>
      <c r="E680" s="55"/>
      <c r="F680" s="55"/>
      <c r="G680" s="55"/>
      <c r="H680" s="87"/>
      <c r="I680" s="217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</row>
    <row r="681" spans="1:30" ht="80.099999999999994" customHeight="1">
      <c r="A681" s="55"/>
      <c r="B681" s="55"/>
      <c r="C681" s="55"/>
      <c r="D681" s="55"/>
      <c r="E681" s="55"/>
      <c r="F681" s="55"/>
      <c r="G681" s="55"/>
      <c r="H681" s="87"/>
      <c r="I681" s="217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</row>
    <row r="682" spans="1:30" ht="80.099999999999994" customHeight="1">
      <c r="A682" s="55"/>
      <c r="B682" s="55"/>
      <c r="C682" s="55"/>
      <c r="D682" s="55"/>
      <c r="E682" s="55"/>
      <c r="F682" s="55"/>
      <c r="G682" s="55"/>
      <c r="H682" s="87"/>
      <c r="I682" s="217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</row>
    <row r="683" spans="1:30" ht="80.099999999999994" customHeight="1">
      <c r="A683" s="55"/>
      <c r="B683" s="55"/>
      <c r="C683" s="55"/>
      <c r="D683" s="55"/>
      <c r="E683" s="55"/>
      <c r="F683" s="55"/>
      <c r="G683" s="55"/>
      <c r="H683" s="87"/>
      <c r="I683" s="217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</row>
    <row r="684" spans="1:30" ht="80.099999999999994" customHeight="1">
      <c r="A684" s="55"/>
      <c r="B684" s="55"/>
      <c r="C684" s="55"/>
      <c r="D684" s="55"/>
      <c r="E684" s="55"/>
      <c r="F684" s="55"/>
      <c r="G684" s="55"/>
      <c r="H684" s="87"/>
      <c r="I684" s="217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</row>
    <row r="685" spans="1:30" ht="80.099999999999994" customHeight="1">
      <c r="A685" s="55"/>
      <c r="B685" s="55"/>
      <c r="C685" s="55"/>
      <c r="D685" s="55"/>
      <c r="E685" s="55"/>
      <c r="F685" s="55"/>
      <c r="G685" s="55"/>
      <c r="H685" s="87"/>
      <c r="I685" s="217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</row>
    <row r="686" spans="1:30" ht="80.099999999999994" customHeight="1">
      <c r="A686" s="55"/>
      <c r="B686" s="55"/>
      <c r="C686" s="55"/>
      <c r="D686" s="55"/>
      <c r="E686" s="55"/>
      <c r="F686" s="55"/>
      <c r="G686" s="55"/>
      <c r="H686" s="87"/>
      <c r="I686" s="217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</row>
    <row r="687" spans="1:30" ht="80.099999999999994" customHeight="1">
      <c r="A687" s="55"/>
      <c r="B687" s="55"/>
      <c r="C687" s="55"/>
      <c r="D687" s="55"/>
      <c r="E687" s="55"/>
      <c r="F687" s="55"/>
      <c r="G687" s="55"/>
      <c r="H687" s="87"/>
      <c r="I687" s="217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</row>
    <row r="688" spans="1:30" ht="80.099999999999994" customHeight="1">
      <c r="A688" s="55"/>
      <c r="B688" s="55"/>
      <c r="C688" s="55"/>
      <c r="D688" s="55"/>
      <c r="E688" s="55"/>
      <c r="F688" s="55"/>
      <c r="G688" s="55"/>
      <c r="H688" s="87"/>
      <c r="I688" s="217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</row>
    <row r="689" spans="1:30" ht="80.099999999999994" customHeight="1">
      <c r="A689" s="55"/>
      <c r="B689" s="55"/>
      <c r="C689" s="55"/>
      <c r="D689" s="55"/>
      <c r="E689" s="55"/>
      <c r="F689" s="55"/>
      <c r="G689" s="55"/>
      <c r="H689" s="87"/>
      <c r="I689" s="217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</row>
    <row r="690" spans="1:30" ht="80.099999999999994" customHeight="1">
      <c r="A690" s="55"/>
      <c r="B690" s="55"/>
      <c r="C690" s="55"/>
      <c r="D690" s="55"/>
      <c r="E690" s="55"/>
      <c r="F690" s="55"/>
      <c r="G690" s="55"/>
      <c r="H690" s="87"/>
      <c r="I690" s="217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</row>
    <row r="691" spans="1:30" ht="80.099999999999994" customHeight="1">
      <c r="A691" s="55"/>
      <c r="B691" s="55"/>
      <c r="C691" s="55"/>
      <c r="D691" s="55"/>
      <c r="E691" s="55"/>
      <c r="F691" s="55"/>
      <c r="G691" s="55"/>
      <c r="H691" s="87"/>
      <c r="I691" s="217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</row>
    <row r="692" spans="1:30" ht="80.099999999999994" customHeight="1">
      <c r="A692" s="55"/>
      <c r="B692" s="55"/>
      <c r="C692" s="55"/>
      <c r="D692" s="55"/>
      <c r="E692" s="55"/>
      <c r="F692" s="55"/>
      <c r="G692" s="55"/>
      <c r="H692" s="87"/>
      <c r="I692" s="217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</row>
    <row r="693" spans="1:30" ht="80.099999999999994" customHeight="1">
      <c r="A693" s="55"/>
      <c r="B693" s="55"/>
      <c r="C693" s="55"/>
      <c r="D693" s="55"/>
      <c r="E693" s="55"/>
      <c r="F693" s="55"/>
      <c r="G693" s="55"/>
      <c r="H693" s="87"/>
      <c r="I693" s="217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</row>
    <row r="694" spans="1:30" ht="80.099999999999994" customHeight="1">
      <c r="A694" s="55"/>
      <c r="B694" s="55"/>
      <c r="C694" s="55"/>
      <c r="D694" s="55"/>
      <c r="E694" s="55"/>
      <c r="F694" s="55"/>
      <c r="G694" s="55"/>
      <c r="H694" s="87"/>
      <c r="I694" s="217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</row>
    <row r="695" spans="1:30" ht="80.099999999999994" customHeight="1">
      <c r="A695" s="55"/>
      <c r="B695" s="55"/>
      <c r="C695" s="55"/>
      <c r="D695" s="55"/>
      <c r="E695" s="55"/>
      <c r="F695" s="55"/>
      <c r="G695" s="55"/>
      <c r="H695" s="87"/>
      <c r="I695" s="217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</row>
    <row r="696" spans="1:30" ht="80.099999999999994" customHeight="1">
      <c r="A696" s="55"/>
      <c r="B696" s="55"/>
      <c r="C696" s="55"/>
      <c r="D696" s="55"/>
      <c r="E696" s="55"/>
      <c r="F696" s="55"/>
      <c r="G696" s="55"/>
      <c r="H696" s="87"/>
      <c r="I696" s="217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</row>
    <row r="697" spans="1:30" ht="80.099999999999994" customHeight="1">
      <c r="A697" s="55"/>
      <c r="B697" s="55"/>
      <c r="C697" s="55"/>
      <c r="D697" s="55"/>
      <c r="E697" s="55"/>
      <c r="F697" s="55"/>
      <c r="G697" s="55"/>
      <c r="H697" s="87"/>
      <c r="I697" s="217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</row>
    <row r="698" spans="1:30" ht="80.099999999999994" customHeight="1">
      <c r="A698" s="55"/>
      <c r="B698" s="55"/>
      <c r="C698" s="55"/>
      <c r="D698" s="55"/>
      <c r="E698" s="55"/>
      <c r="F698" s="55"/>
      <c r="G698" s="55"/>
      <c r="H698" s="87"/>
      <c r="I698" s="217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</row>
    <row r="699" spans="1:30" ht="80.099999999999994" customHeight="1">
      <c r="A699" s="55"/>
      <c r="B699" s="55"/>
      <c r="C699" s="55"/>
      <c r="D699" s="55"/>
      <c r="E699" s="55"/>
      <c r="F699" s="55"/>
      <c r="G699" s="55"/>
      <c r="H699" s="87"/>
      <c r="I699" s="217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</row>
    <row r="700" spans="1:30" ht="80.099999999999994" customHeight="1">
      <c r="A700" s="55"/>
      <c r="B700" s="55"/>
      <c r="C700" s="55"/>
      <c r="D700" s="55"/>
      <c r="E700" s="55"/>
      <c r="F700" s="55"/>
      <c r="G700" s="55"/>
      <c r="H700" s="87"/>
      <c r="I700" s="217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</row>
    <row r="701" spans="1:30" ht="80.099999999999994" customHeight="1">
      <c r="A701" s="55"/>
      <c r="B701" s="55"/>
      <c r="C701" s="55"/>
      <c r="D701" s="55"/>
      <c r="E701" s="55"/>
      <c r="F701" s="55"/>
      <c r="G701" s="55"/>
      <c r="H701" s="87"/>
      <c r="I701" s="217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</row>
    <row r="702" spans="1:30" ht="80.099999999999994" customHeight="1">
      <c r="A702" s="55"/>
      <c r="B702" s="55"/>
      <c r="C702" s="55"/>
      <c r="D702" s="55"/>
      <c r="E702" s="55"/>
      <c r="F702" s="55"/>
      <c r="G702" s="55"/>
      <c r="H702" s="87"/>
      <c r="I702" s="217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</row>
    <row r="703" spans="1:30" ht="80.099999999999994" customHeight="1">
      <c r="A703" s="55"/>
      <c r="B703" s="55"/>
      <c r="C703" s="55"/>
      <c r="D703" s="55"/>
      <c r="E703" s="55"/>
      <c r="F703" s="55"/>
      <c r="G703" s="55"/>
      <c r="H703" s="87"/>
      <c r="I703" s="217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</row>
    <row r="704" spans="1:30" ht="80.099999999999994" customHeight="1">
      <c r="A704" s="55"/>
      <c r="B704" s="55"/>
      <c r="C704" s="55"/>
      <c r="D704" s="55"/>
      <c r="E704" s="55"/>
      <c r="F704" s="55"/>
      <c r="G704" s="55"/>
      <c r="H704" s="87"/>
      <c r="I704" s="217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</row>
    <row r="705" spans="1:30" ht="80.099999999999994" customHeight="1">
      <c r="A705" s="55"/>
      <c r="B705" s="55"/>
      <c r="C705" s="55"/>
      <c r="D705" s="55"/>
      <c r="E705" s="55"/>
      <c r="F705" s="55"/>
      <c r="G705" s="55"/>
      <c r="H705" s="87"/>
      <c r="I705" s="217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</row>
    <row r="706" spans="1:30" ht="80.099999999999994" customHeight="1">
      <c r="A706" s="55"/>
      <c r="B706" s="55"/>
      <c r="C706" s="55"/>
      <c r="D706" s="55"/>
      <c r="E706" s="55"/>
      <c r="F706" s="55"/>
      <c r="G706" s="55"/>
      <c r="H706" s="87"/>
      <c r="I706" s="217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</row>
    <row r="707" spans="1:30" ht="80.099999999999994" customHeight="1">
      <c r="A707" s="55"/>
      <c r="B707" s="55"/>
      <c r="C707" s="55"/>
      <c r="D707" s="55"/>
      <c r="E707" s="55"/>
      <c r="F707" s="55"/>
      <c r="G707" s="55"/>
      <c r="H707" s="87"/>
      <c r="I707" s="217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</row>
    <row r="708" spans="1:30" ht="80.099999999999994" customHeight="1">
      <c r="A708" s="55"/>
      <c r="B708" s="55"/>
      <c r="C708" s="55"/>
      <c r="D708" s="55"/>
      <c r="E708" s="55"/>
      <c r="F708" s="55"/>
      <c r="G708" s="55"/>
      <c r="H708" s="87"/>
      <c r="I708" s="217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</row>
    <row r="709" spans="1:30" ht="80.099999999999994" customHeight="1">
      <c r="A709" s="55"/>
      <c r="B709" s="55"/>
      <c r="C709" s="55"/>
      <c r="D709" s="55"/>
      <c r="E709" s="55"/>
      <c r="F709" s="55"/>
      <c r="G709" s="55"/>
      <c r="H709" s="87"/>
      <c r="I709" s="217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</row>
    <row r="710" spans="1:30" ht="80.099999999999994" customHeight="1">
      <c r="A710" s="55"/>
      <c r="B710" s="55"/>
      <c r="C710" s="55"/>
      <c r="D710" s="55"/>
      <c r="E710" s="55"/>
      <c r="F710" s="55"/>
      <c r="G710" s="55"/>
      <c r="H710" s="87"/>
      <c r="I710" s="217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</row>
    <row r="711" spans="1:30" ht="80.099999999999994" customHeight="1">
      <c r="A711" s="55"/>
      <c r="B711" s="55"/>
      <c r="C711" s="55"/>
      <c r="D711" s="55"/>
      <c r="E711" s="55"/>
      <c r="F711" s="55"/>
      <c r="G711" s="55"/>
      <c r="H711" s="87"/>
      <c r="I711" s="217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</row>
    <row r="712" spans="1:30" ht="80.099999999999994" customHeight="1">
      <c r="A712" s="55"/>
      <c r="B712" s="55"/>
      <c r="C712" s="55"/>
      <c r="D712" s="55"/>
      <c r="E712" s="55"/>
      <c r="F712" s="55"/>
      <c r="G712" s="55"/>
      <c r="H712" s="87"/>
      <c r="I712" s="217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</row>
    <row r="713" spans="1:30" ht="80.099999999999994" customHeight="1">
      <c r="A713" s="55"/>
      <c r="B713" s="55"/>
      <c r="C713" s="55"/>
      <c r="D713" s="55"/>
      <c r="E713" s="55"/>
      <c r="F713" s="55"/>
      <c r="G713" s="55"/>
      <c r="H713" s="87"/>
      <c r="I713" s="217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</row>
    <row r="714" spans="1:30" ht="80.099999999999994" customHeight="1">
      <c r="A714" s="55"/>
      <c r="B714" s="55"/>
      <c r="C714" s="55"/>
      <c r="D714" s="55"/>
      <c r="E714" s="55"/>
      <c r="F714" s="55"/>
      <c r="G714" s="55"/>
      <c r="H714" s="87"/>
      <c r="I714" s="217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</row>
    <row r="715" spans="1:30" ht="80.099999999999994" customHeight="1">
      <c r="A715" s="55"/>
      <c r="B715" s="55"/>
      <c r="C715" s="55"/>
      <c r="D715" s="55"/>
      <c r="E715" s="55"/>
      <c r="F715" s="55"/>
      <c r="G715" s="55"/>
      <c r="H715" s="87"/>
      <c r="I715" s="217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</row>
    <row r="716" spans="1:30" ht="80.099999999999994" customHeight="1">
      <c r="A716" s="55"/>
      <c r="B716" s="55"/>
      <c r="C716" s="55"/>
      <c r="D716" s="55"/>
      <c r="E716" s="55"/>
      <c r="F716" s="55"/>
      <c r="G716" s="55"/>
      <c r="H716" s="87"/>
      <c r="I716" s="217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</row>
    <row r="717" spans="1:30" ht="80.099999999999994" customHeight="1">
      <c r="A717" s="55"/>
      <c r="B717" s="55"/>
      <c r="C717" s="55"/>
      <c r="D717" s="55"/>
      <c r="E717" s="55"/>
      <c r="F717" s="55"/>
      <c r="G717" s="55"/>
      <c r="H717" s="87"/>
      <c r="I717" s="217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</row>
    <row r="718" spans="1:30" ht="80.099999999999994" customHeight="1">
      <c r="A718" s="55"/>
      <c r="B718" s="55"/>
      <c r="C718" s="55"/>
      <c r="D718" s="55"/>
      <c r="E718" s="55"/>
      <c r="F718" s="55"/>
      <c r="G718" s="55"/>
      <c r="H718" s="87"/>
      <c r="I718" s="217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</row>
    <row r="719" spans="1:30" ht="80.099999999999994" customHeight="1">
      <c r="A719" s="55"/>
      <c r="B719" s="55"/>
      <c r="C719" s="55"/>
      <c r="D719" s="55"/>
      <c r="E719" s="55"/>
      <c r="F719" s="55"/>
      <c r="G719" s="55"/>
      <c r="H719" s="87"/>
      <c r="I719" s="217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</row>
    <row r="720" spans="1:30" ht="80.099999999999994" customHeight="1">
      <c r="A720" s="55"/>
      <c r="B720" s="55"/>
      <c r="C720" s="55"/>
      <c r="D720" s="55"/>
      <c r="E720" s="55"/>
      <c r="F720" s="55"/>
      <c r="G720" s="55"/>
      <c r="H720" s="87"/>
      <c r="I720" s="217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</row>
    <row r="721" spans="1:30" ht="80.099999999999994" customHeight="1">
      <c r="A721" s="55"/>
      <c r="B721" s="55"/>
      <c r="C721" s="55"/>
      <c r="D721" s="55"/>
      <c r="E721" s="55"/>
      <c r="F721" s="55"/>
      <c r="G721" s="55"/>
      <c r="H721" s="87"/>
      <c r="I721" s="217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</row>
    <row r="722" spans="1:30" ht="80.099999999999994" customHeight="1">
      <c r="A722" s="55"/>
      <c r="B722" s="55"/>
      <c r="C722" s="55"/>
      <c r="D722" s="55"/>
      <c r="E722" s="55"/>
      <c r="F722" s="55"/>
      <c r="G722" s="55"/>
      <c r="H722" s="87"/>
      <c r="I722" s="217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</row>
    <row r="723" spans="1:30" ht="80.099999999999994" customHeight="1">
      <c r="A723" s="55"/>
      <c r="B723" s="55"/>
      <c r="C723" s="55"/>
      <c r="D723" s="55"/>
      <c r="E723" s="55"/>
      <c r="F723" s="55"/>
      <c r="G723" s="55"/>
      <c r="H723" s="87"/>
      <c r="I723" s="217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</row>
    <row r="724" spans="1:30" ht="80.099999999999994" customHeight="1">
      <c r="A724" s="55"/>
      <c r="B724" s="55"/>
      <c r="C724" s="55"/>
      <c r="D724" s="55"/>
      <c r="E724" s="55"/>
      <c r="F724" s="55"/>
      <c r="G724" s="55"/>
      <c r="H724" s="87"/>
      <c r="I724" s="217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</row>
    <row r="725" spans="1:30" ht="80.099999999999994" customHeight="1">
      <c r="A725" s="55"/>
      <c r="B725" s="55"/>
      <c r="C725" s="55"/>
      <c r="D725" s="55"/>
      <c r="E725" s="55"/>
      <c r="F725" s="55"/>
      <c r="G725" s="55"/>
      <c r="H725" s="87"/>
      <c r="I725" s="217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</row>
    <row r="726" spans="1:30" ht="80.099999999999994" customHeight="1">
      <c r="A726" s="55"/>
      <c r="B726" s="55"/>
      <c r="C726" s="55"/>
      <c r="D726" s="55"/>
      <c r="E726" s="55"/>
      <c r="F726" s="55"/>
      <c r="G726" s="55"/>
      <c r="H726" s="87"/>
      <c r="I726" s="217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</row>
    <row r="727" spans="1:30" ht="80.099999999999994" customHeight="1">
      <c r="A727" s="55"/>
      <c r="B727" s="55"/>
      <c r="C727" s="55"/>
      <c r="D727" s="55"/>
      <c r="E727" s="55"/>
      <c r="F727" s="55"/>
      <c r="G727" s="55"/>
      <c r="H727" s="87"/>
      <c r="I727" s="217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</row>
    <row r="728" spans="1:30" ht="80.099999999999994" customHeight="1">
      <c r="A728" s="55"/>
      <c r="B728" s="55"/>
      <c r="C728" s="55"/>
      <c r="D728" s="55"/>
      <c r="E728" s="55"/>
      <c r="F728" s="55"/>
      <c r="G728" s="55"/>
      <c r="H728" s="87"/>
      <c r="I728" s="217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</row>
    <row r="729" spans="1:30" ht="80.099999999999994" customHeight="1">
      <c r="A729" s="55"/>
      <c r="B729" s="55"/>
      <c r="C729" s="55"/>
      <c r="D729" s="55"/>
      <c r="E729" s="55"/>
      <c r="F729" s="55"/>
      <c r="G729" s="55"/>
      <c r="H729" s="87"/>
      <c r="I729" s="217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</row>
    <row r="730" spans="1:30" ht="80.099999999999994" customHeight="1">
      <c r="A730" s="55"/>
      <c r="B730" s="55"/>
      <c r="C730" s="55"/>
      <c r="D730" s="55"/>
      <c r="E730" s="55"/>
      <c r="F730" s="55"/>
      <c r="G730" s="55"/>
      <c r="H730" s="87"/>
      <c r="I730" s="217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</row>
    <row r="731" spans="1:30" ht="80.099999999999994" customHeight="1">
      <c r="A731" s="55"/>
      <c r="B731" s="55"/>
      <c r="C731" s="55"/>
      <c r="D731" s="55"/>
      <c r="E731" s="55"/>
      <c r="F731" s="55"/>
      <c r="G731" s="55"/>
      <c r="H731" s="87"/>
      <c r="I731" s="217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</row>
    <row r="732" spans="1:30" ht="80.099999999999994" customHeight="1">
      <c r="A732" s="55"/>
      <c r="B732" s="55"/>
      <c r="C732" s="55"/>
      <c r="D732" s="55"/>
      <c r="E732" s="55"/>
      <c r="F732" s="55"/>
      <c r="G732" s="55"/>
      <c r="H732" s="87"/>
      <c r="I732" s="217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</row>
    <row r="733" spans="1:30" ht="80.099999999999994" customHeight="1">
      <c r="A733" s="55"/>
      <c r="B733" s="55"/>
      <c r="C733" s="55"/>
      <c r="D733" s="55"/>
      <c r="E733" s="55"/>
      <c r="F733" s="55"/>
      <c r="G733" s="55"/>
      <c r="H733" s="87"/>
      <c r="I733" s="217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</row>
    <row r="734" spans="1:30" ht="80.099999999999994" customHeight="1">
      <c r="A734" s="55"/>
      <c r="B734" s="55"/>
      <c r="C734" s="55"/>
      <c r="D734" s="55"/>
      <c r="E734" s="55"/>
      <c r="F734" s="55"/>
      <c r="G734" s="55"/>
      <c r="H734" s="87"/>
      <c r="I734" s="217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</row>
    <row r="735" spans="1:30" ht="80.099999999999994" customHeight="1">
      <c r="A735" s="55"/>
      <c r="B735" s="55"/>
      <c r="C735" s="55"/>
      <c r="D735" s="55"/>
      <c r="E735" s="55"/>
      <c r="F735" s="55"/>
      <c r="G735" s="55"/>
      <c r="H735" s="87"/>
      <c r="I735" s="217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</row>
    <row r="736" spans="1:30" ht="80.099999999999994" customHeight="1">
      <c r="A736" s="55"/>
      <c r="B736" s="55"/>
      <c r="C736" s="55"/>
      <c r="D736" s="55"/>
      <c r="E736" s="55"/>
      <c r="F736" s="55"/>
      <c r="G736" s="55"/>
      <c r="H736" s="87"/>
      <c r="I736" s="217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</row>
    <row r="737" spans="1:30" ht="80.099999999999994" customHeight="1">
      <c r="A737" s="55"/>
      <c r="B737" s="55"/>
      <c r="C737" s="55"/>
      <c r="D737" s="55"/>
      <c r="E737" s="55"/>
      <c r="F737" s="55"/>
      <c r="G737" s="55"/>
      <c r="H737" s="87"/>
      <c r="I737" s="217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</row>
    <row r="738" spans="1:30" ht="80.099999999999994" customHeight="1">
      <c r="A738" s="55"/>
      <c r="B738" s="55"/>
      <c r="C738" s="55"/>
      <c r="D738" s="55"/>
      <c r="E738" s="55"/>
      <c r="F738" s="55"/>
      <c r="G738" s="55"/>
      <c r="H738" s="87"/>
      <c r="I738" s="217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</row>
    <row r="739" spans="1:30" ht="80.099999999999994" customHeight="1">
      <c r="A739" s="55"/>
      <c r="B739" s="55"/>
      <c r="C739" s="55"/>
      <c r="D739" s="55"/>
      <c r="E739" s="55"/>
      <c r="F739" s="55"/>
      <c r="G739" s="55"/>
      <c r="H739" s="87"/>
      <c r="I739" s="217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</row>
    <row r="740" spans="1:30" ht="80.099999999999994" customHeight="1">
      <c r="A740" s="55"/>
      <c r="B740" s="55"/>
      <c r="C740" s="55"/>
      <c r="D740" s="55"/>
      <c r="E740" s="55"/>
      <c r="F740" s="55"/>
      <c r="G740" s="55"/>
      <c r="H740" s="87"/>
      <c r="I740" s="217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</row>
    <row r="741" spans="1:30" ht="80.099999999999994" customHeight="1">
      <c r="A741" s="55"/>
      <c r="B741" s="55"/>
      <c r="C741" s="55"/>
      <c r="D741" s="55"/>
      <c r="E741" s="55"/>
      <c r="F741" s="55"/>
      <c r="G741" s="55"/>
      <c r="H741" s="87"/>
      <c r="I741" s="217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</row>
    <row r="742" spans="1:30" ht="80.099999999999994" customHeight="1">
      <c r="A742" s="55"/>
      <c r="B742" s="55"/>
      <c r="C742" s="55"/>
      <c r="D742" s="55"/>
      <c r="E742" s="55"/>
      <c r="F742" s="55"/>
      <c r="G742" s="55"/>
      <c r="H742" s="87"/>
      <c r="I742" s="217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</row>
    <row r="743" spans="1:30" ht="80.099999999999994" customHeight="1">
      <c r="A743" s="55"/>
      <c r="B743" s="55"/>
      <c r="C743" s="55"/>
      <c r="D743" s="55"/>
      <c r="E743" s="55"/>
      <c r="F743" s="55"/>
      <c r="G743" s="55"/>
      <c r="H743" s="87"/>
      <c r="I743" s="217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</row>
    <row r="744" spans="1:30" ht="80.099999999999994" customHeight="1">
      <c r="A744" s="55"/>
      <c r="B744" s="55"/>
      <c r="C744" s="55"/>
      <c r="D744" s="55"/>
      <c r="E744" s="55"/>
      <c r="F744" s="55"/>
      <c r="G744" s="55"/>
      <c r="H744" s="87"/>
      <c r="I744" s="217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</row>
    <row r="745" spans="1:30" ht="80.099999999999994" customHeight="1">
      <c r="A745" s="55"/>
      <c r="B745" s="55"/>
      <c r="C745" s="55"/>
      <c r="D745" s="55"/>
      <c r="E745" s="55"/>
      <c r="F745" s="55"/>
      <c r="G745" s="55"/>
      <c r="H745" s="87"/>
      <c r="I745" s="217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</row>
    <row r="746" spans="1:30" ht="80.099999999999994" customHeight="1">
      <c r="A746" s="55"/>
      <c r="B746" s="55"/>
      <c r="C746" s="55"/>
      <c r="D746" s="55"/>
      <c r="E746" s="55"/>
      <c r="F746" s="55"/>
      <c r="G746" s="55"/>
      <c r="H746" s="87"/>
      <c r="I746" s="217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</row>
    <row r="747" spans="1:30" ht="80.099999999999994" customHeight="1">
      <c r="A747" s="55"/>
      <c r="B747" s="55"/>
      <c r="C747" s="55"/>
      <c r="D747" s="55"/>
      <c r="E747" s="55"/>
      <c r="F747" s="55"/>
      <c r="G747" s="55"/>
      <c r="H747" s="87"/>
      <c r="I747" s="217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</row>
    <row r="748" spans="1:30" ht="80.099999999999994" customHeight="1">
      <c r="A748" s="55"/>
      <c r="B748" s="55"/>
      <c r="C748" s="55"/>
      <c r="D748" s="55"/>
      <c r="E748" s="55"/>
      <c r="F748" s="55"/>
      <c r="G748" s="55"/>
      <c r="H748" s="87"/>
      <c r="I748" s="217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</row>
    <row r="749" spans="1:30" ht="80.099999999999994" customHeight="1">
      <c r="A749" s="55"/>
      <c r="B749" s="55"/>
      <c r="C749" s="55"/>
      <c r="D749" s="55"/>
      <c r="E749" s="55"/>
      <c r="F749" s="55"/>
      <c r="G749" s="55"/>
      <c r="H749" s="87"/>
      <c r="I749" s="217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</row>
    <row r="750" spans="1:30" ht="80.099999999999994" customHeight="1">
      <c r="A750" s="55"/>
      <c r="B750" s="55"/>
      <c r="C750" s="55"/>
      <c r="D750" s="55"/>
      <c r="E750" s="55"/>
      <c r="F750" s="55"/>
      <c r="G750" s="55"/>
      <c r="H750" s="87"/>
      <c r="I750" s="217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</row>
    <row r="751" spans="1:30" ht="80.099999999999994" customHeight="1">
      <c r="A751" s="55"/>
      <c r="B751" s="55"/>
      <c r="C751" s="55"/>
      <c r="D751" s="55"/>
      <c r="E751" s="55"/>
      <c r="F751" s="55"/>
      <c r="G751" s="55"/>
      <c r="H751" s="87"/>
      <c r="I751" s="217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</row>
    <row r="752" spans="1:30" ht="80.099999999999994" customHeight="1">
      <c r="A752" s="55"/>
      <c r="B752" s="55"/>
      <c r="C752" s="55"/>
      <c r="D752" s="55"/>
      <c r="E752" s="55"/>
      <c r="F752" s="55"/>
      <c r="G752" s="55"/>
      <c r="H752" s="87"/>
      <c r="I752" s="217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</row>
    <row r="753" spans="1:30" ht="80.099999999999994" customHeight="1">
      <c r="A753" s="55"/>
      <c r="B753" s="55"/>
      <c r="C753" s="55"/>
      <c r="D753" s="55"/>
      <c r="E753" s="55"/>
      <c r="F753" s="55"/>
      <c r="G753" s="55"/>
      <c r="H753" s="87"/>
      <c r="I753" s="217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</row>
    <row r="754" spans="1:30" ht="80.099999999999994" customHeight="1">
      <c r="A754" s="55"/>
      <c r="B754" s="55"/>
      <c r="C754" s="55"/>
      <c r="D754" s="55"/>
      <c r="E754" s="55"/>
      <c r="F754" s="55"/>
      <c r="G754" s="55"/>
      <c r="H754" s="87"/>
      <c r="I754" s="217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</row>
    <row r="755" spans="1:30" ht="80.099999999999994" customHeight="1">
      <c r="A755" s="55"/>
      <c r="B755" s="55"/>
      <c r="C755" s="55"/>
      <c r="D755" s="55"/>
      <c r="E755" s="55"/>
      <c r="F755" s="55"/>
      <c r="G755" s="55"/>
      <c r="H755" s="87"/>
      <c r="I755" s="217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</row>
    <row r="756" spans="1:30" ht="80.099999999999994" customHeight="1">
      <c r="A756" s="55"/>
      <c r="B756" s="55"/>
      <c r="C756" s="55"/>
      <c r="D756" s="55"/>
      <c r="E756" s="55"/>
      <c r="F756" s="55"/>
      <c r="G756" s="55"/>
      <c r="H756" s="87"/>
      <c r="I756" s="217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</row>
    <row r="757" spans="1:30" ht="80.099999999999994" customHeight="1">
      <c r="A757" s="55"/>
      <c r="B757" s="55"/>
      <c r="C757" s="55"/>
      <c r="D757" s="55"/>
      <c r="E757" s="55"/>
      <c r="F757" s="55"/>
      <c r="G757" s="55"/>
      <c r="H757" s="87"/>
      <c r="I757" s="217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</row>
    <row r="758" spans="1:30" ht="80.099999999999994" customHeight="1">
      <c r="A758" s="55"/>
      <c r="B758" s="55"/>
      <c r="C758" s="55"/>
      <c r="D758" s="55"/>
      <c r="E758" s="55"/>
      <c r="F758" s="55"/>
      <c r="G758" s="55"/>
      <c r="H758" s="87"/>
      <c r="I758" s="217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</row>
    <row r="759" spans="1:30" ht="80.099999999999994" customHeight="1">
      <c r="A759" s="55"/>
      <c r="B759" s="55"/>
      <c r="C759" s="55"/>
      <c r="D759" s="55"/>
      <c r="E759" s="55"/>
      <c r="F759" s="55"/>
      <c r="G759" s="55"/>
      <c r="H759" s="87"/>
      <c r="I759" s="217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</row>
    <row r="760" spans="1:30" ht="80.099999999999994" customHeight="1">
      <c r="A760" s="55"/>
      <c r="B760" s="55"/>
      <c r="C760" s="55"/>
      <c r="D760" s="55"/>
      <c r="E760" s="55"/>
      <c r="F760" s="55"/>
      <c r="G760" s="55"/>
      <c r="H760" s="87"/>
      <c r="I760" s="217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</row>
    <row r="761" spans="1:30" ht="80.099999999999994" customHeight="1">
      <c r="A761" s="55"/>
      <c r="B761" s="55"/>
      <c r="C761" s="55"/>
      <c r="D761" s="55"/>
      <c r="E761" s="55"/>
      <c r="F761" s="55"/>
      <c r="G761" s="55"/>
      <c r="H761" s="87"/>
      <c r="I761" s="217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</row>
    <row r="762" spans="1:30" ht="80.099999999999994" customHeight="1">
      <c r="A762" s="55"/>
      <c r="B762" s="55"/>
      <c r="C762" s="55"/>
      <c r="D762" s="55"/>
      <c r="E762" s="55"/>
      <c r="F762" s="55"/>
      <c r="G762" s="55"/>
      <c r="H762" s="87"/>
      <c r="I762" s="217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</row>
    <row r="763" spans="1:30" ht="80.099999999999994" customHeight="1">
      <c r="A763" s="55"/>
      <c r="B763" s="55"/>
      <c r="C763" s="55"/>
      <c r="D763" s="55"/>
      <c r="E763" s="55"/>
      <c r="F763" s="55"/>
      <c r="G763" s="55"/>
      <c r="H763" s="87"/>
      <c r="I763" s="217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</row>
    <row r="764" spans="1:30" ht="80.099999999999994" customHeight="1">
      <c r="A764" s="55"/>
      <c r="B764" s="55"/>
      <c r="C764" s="55"/>
      <c r="D764" s="55"/>
      <c r="E764" s="55"/>
      <c r="F764" s="55"/>
      <c r="G764" s="55"/>
      <c r="H764" s="87"/>
      <c r="I764" s="217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</row>
    <row r="765" spans="1:30" ht="80.099999999999994" customHeight="1">
      <c r="A765" s="55"/>
      <c r="B765" s="55"/>
      <c r="C765" s="55"/>
      <c r="D765" s="55"/>
      <c r="E765" s="55"/>
      <c r="F765" s="55"/>
      <c r="G765" s="55"/>
      <c r="H765" s="87"/>
      <c r="I765" s="217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</row>
    <row r="766" spans="1:30" ht="80.099999999999994" customHeight="1">
      <c r="A766" s="55"/>
      <c r="B766" s="55"/>
      <c r="C766" s="55"/>
      <c r="D766" s="55"/>
      <c r="E766" s="55"/>
      <c r="F766" s="55"/>
      <c r="G766" s="55"/>
      <c r="H766" s="87"/>
      <c r="I766" s="217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</row>
    <row r="767" spans="1:30" ht="80.099999999999994" customHeight="1">
      <c r="A767" s="55"/>
      <c r="B767" s="55"/>
      <c r="C767" s="55"/>
      <c r="D767" s="55"/>
      <c r="E767" s="55"/>
      <c r="F767" s="55"/>
      <c r="G767" s="55"/>
      <c r="H767" s="87"/>
      <c r="I767" s="217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</row>
    <row r="768" spans="1:30" ht="80.099999999999994" customHeight="1">
      <c r="A768" s="55"/>
      <c r="B768" s="55"/>
      <c r="C768" s="55"/>
      <c r="D768" s="55"/>
      <c r="E768" s="55"/>
      <c r="F768" s="55"/>
      <c r="G768" s="55"/>
      <c r="H768" s="87"/>
      <c r="I768" s="217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</row>
    <row r="769" spans="1:30" ht="80.099999999999994" customHeight="1">
      <c r="A769" s="55"/>
      <c r="B769" s="55"/>
      <c r="C769" s="55"/>
      <c r="D769" s="55"/>
      <c r="E769" s="55"/>
      <c r="F769" s="55"/>
      <c r="G769" s="55"/>
      <c r="H769" s="87"/>
      <c r="I769" s="217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</row>
    <row r="770" spans="1:30" ht="80.099999999999994" customHeight="1">
      <c r="A770" s="55"/>
      <c r="B770" s="55"/>
      <c r="C770" s="55"/>
      <c r="D770" s="55"/>
      <c r="E770" s="55"/>
      <c r="F770" s="55"/>
      <c r="G770" s="55"/>
      <c r="H770" s="87"/>
      <c r="I770" s="217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</row>
    <row r="771" spans="1:30" ht="80.099999999999994" customHeight="1">
      <c r="A771" s="55"/>
      <c r="B771" s="55"/>
      <c r="C771" s="55"/>
      <c r="D771" s="55"/>
      <c r="E771" s="55"/>
      <c r="F771" s="55"/>
      <c r="G771" s="55"/>
      <c r="H771" s="87"/>
      <c r="I771" s="217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</row>
    <row r="772" spans="1:30" ht="80.099999999999994" customHeight="1">
      <c r="A772" s="55"/>
      <c r="B772" s="55"/>
      <c r="C772" s="55"/>
      <c r="D772" s="55"/>
      <c r="E772" s="55"/>
      <c r="F772" s="55"/>
      <c r="G772" s="55"/>
      <c r="H772" s="87"/>
      <c r="I772" s="217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</row>
    <row r="773" spans="1:30" ht="80.099999999999994" customHeight="1">
      <c r="A773" s="55"/>
      <c r="B773" s="55"/>
      <c r="C773" s="55"/>
      <c r="D773" s="55"/>
      <c r="E773" s="55"/>
      <c r="F773" s="55"/>
      <c r="G773" s="55"/>
      <c r="H773" s="87"/>
      <c r="I773" s="217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</row>
    <row r="774" spans="1:30" ht="80.099999999999994" customHeight="1">
      <c r="A774" s="55"/>
      <c r="B774" s="55"/>
      <c r="C774" s="55"/>
      <c r="D774" s="55"/>
      <c r="E774" s="55"/>
      <c r="F774" s="55"/>
      <c r="G774" s="55"/>
      <c r="H774" s="87"/>
      <c r="I774" s="217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</row>
    <row r="775" spans="1:30" ht="80.099999999999994" customHeight="1">
      <c r="A775" s="55"/>
      <c r="B775" s="55"/>
      <c r="C775" s="55"/>
      <c r="D775" s="55"/>
      <c r="E775" s="55"/>
      <c r="F775" s="55"/>
      <c r="G775" s="55"/>
      <c r="H775" s="87"/>
      <c r="I775" s="217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</row>
    <row r="776" spans="1:30" ht="80.099999999999994" customHeight="1">
      <c r="A776" s="55"/>
      <c r="B776" s="55"/>
      <c r="C776" s="55"/>
      <c r="D776" s="55"/>
      <c r="E776" s="55"/>
      <c r="F776" s="55"/>
      <c r="G776" s="55"/>
      <c r="H776" s="87"/>
      <c r="I776" s="217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</row>
    <row r="777" spans="1:30" ht="80.099999999999994" customHeight="1">
      <c r="A777" s="55"/>
      <c r="B777" s="55"/>
      <c r="C777" s="55"/>
      <c r="D777" s="55"/>
      <c r="E777" s="55"/>
      <c r="F777" s="55"/>
      <c r="G777" s="55"/>
      <c r="H777" s="87"/>
      <c r="I777" s="217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</row>
    <row r="778" spans="1:30" ht="80.099999999999994" customHeight="1">
      <c r="A778" s="55"/>
      <c r="B778" s="55"/>
      <c r="C778" s="55"/>
      <c r="D778" s="55"/>
      <c r="E778" s="55"/>
      <c r="F778" s="55"/>
      <c r="G778" s="55"/>
      <c r="H778" s="87"/>
      <c r="I778" s="217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</row>
    <row r="779" spans="1:30" ht="80.099999999999994" customHeight="1">
      <c r="A779" s="55"/>
      <c r="B779" s="55"/>
      <c r="C779" s="55"/>
      <c r="D779" s="55"/>
      <c r="E779" s="55"/>
      <c r="F779" s="55"/>
      <c r="G779" s="55"/>
      <c r="H779" s="87"/>
      <c r="I779" s="217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</row>
    <row r="780" spans="1:30" ht="80.099999999999994" customHeight="1">
      <c r="A780" s="55"/>
      <c r="B780" s="55"/>
      <c r="C780" s="55"/>
      <c r="D780" s="55"/>
      <c r="E780" s="55"/>
      <c r="F780" s="55"/>
      <c r="G780" s="55"/>
      <c r="H780" s="87"/>
      <c r="I780" s="217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</row>
    <row r="781" spans="1:30" ht="80.099999999999994" customHeight="1">
      <c r="A781" s="55"/>
      <c r="B781" s="55"/>
      <c r="C781" s="55"/>
      <c r="D781" s="55"/>
      <c r="E781" s="55"/>
      <c r="F781" s="55"/>
      <c r="G781" s="55"/>
      <c r="H781" s="87"/>
      <c r="I781" s="217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</row>
    <row r="782" spans="1:30" ht="80.099999999999994" customHeight="1">
      <c r="A782" s="55"/>
      <c r="B782" s="55"/>
      <c r="C782" s="55"/>
      <c r="D782" s="55"/>
      <c r="E782" s="55"/>
      <c r="F782" s="55"/>
      <c r="G782" s="55"/>
      <c r="H782" s="87"/>
      <c r="I782" s="217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</row>
    <row r="783" spans="1:30" ht="80.099999999999994" customHeight="1">
      <c r="A783" s="55"/>
      <c r="B783" s="55"/>
      <c r="C783" s="55"/>
      <c r="D783" s="55"/>
      <c r="E783" s="55"/>
      <c r="F783" s="55"/>
      <c r="G783" s="55"/>
      <c r="H783" s="87"/>
      <c r="I783" s="217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</row>
    <row r="784" spans="1:30" ht="80.099999999999994" customHeight="1">
      <c r="A784" s="55"/>
      <c r="B784" s="55"/>
      <c r="C784" s="55"/>
      <c r="D784" s="55"/>
      <c r="E784" s="55"/>
      <c r="F784" s="55"/>
      <c r="G784" s="55"/>
      <c r="H784" s="87"/>
      <c r="I784" s="217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</row>
    <row r="785" spans="1:30" ht="80.099999999999994" customHeight="1">
      <c r="A785" s="55"/>
      <c r="B785" s="55"/>
      <c r="C785" s="55"/>
      <c r="D785" s="55"/>
      <c r="E785" s="55"/>
      <c r="F785" s="55"/>
      <c r="G785" s="55"/>
      <c r="H785" s="87"/>
      <c r="I785" s="217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</row>
    <row r="786" spans="1:30" ht="80.099999999999994" customHeight="1">
      <c r="A786" s="55"/>
      <c r="B786" s="55"/>
      <c r="C786" s="55"/>
      <c r="D786" s="55"/>
      <c r="E786" s="55"/>
      <c r="F786" s="55"/>
      <c r="G786" s="55"/>
      <c r="H786" s="87"/>
      <c r="I786" s="217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</row>
    <row r="787" spans="1:30" ht="80.099999999999994" customHeight="1">
      <c r="A787" s="55"/>
      <c r="B787" s="55"/>
      <c r="C787" s="55"/>
      <c r="D787" s="55"/>
      <c r="E787" s="55"/>
      <c r="F787" s="55"/>
      <c r="G787" s="55"/>
      <c r="H787" s="87"/>
      <c r="I787" s="217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</row>
    <row r="788" spans="1:30" ht="80.099999999999994" customHeight="1">
      <c r="A788" s="55"/>
      <c r="B788" s="55"/>
      <c r="C788" s="55"/>
      <c r="D788" s="55"/>
      <c r="E788" s="55"/>
      <c r="F788" s="55"/>
      <c r="G788" s="55"/>
      <c r="H788" s="87"/>
      <c r="I788" s="217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</row>
    <row r="789" spans="1:30" ht="80.099999999999994" customHeight="1">
      <c r="A789" s="55"/>
      <c r="B789" s="55"/>
      <c r="C789" s="55"/>
      <c r="D789" s="55"/>
      <c r="E789" s="55"/>
      <c r="F789" s="55"/>
      <c r="G789" s="55"/>
      <c r="H789" s="87"/>
      <c r="I789" s="217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</row>
    <row r="790" spans="1:30" ht="80.099999999999994" customHeight="1">
      <c r="A790" s="55"/>
      <c r="B790" s="55"/>
      <c r="C790" s="55"/>
      <c r="D790" s="55"/>
      <c r="E790" s="55"/>
      <c r="F790" s="55"/>
      <c r="G790" s="55"/>
      <c r="H790" s="87"/>
      <c r="I790" s="217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</row>
    <row r="791" spans="1:30" ht="80.099999999999994" customHeight="1">
      <c r="A791" s="55"/>
      <c r="B791" s="55"/>
      <c r="C791" s="55"/>
      <c r="D791" s="55"/>
      <c r="E791" s="55"/>
      <c r="F791" s="55"/>
      <c r="G791" s="55"/>
      <c r="H791" s="87"/>
      <c r="I791" s="217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</row>
    <row r="792" spans="1:30" ht="80.099999999999994" customHeight="1">
      <c r="A792" s="55"/>
      <c r="B792" s="55"/>
      <c r="C792" s="55"/>
      <c r="D792" s="55"/>
      <c r="E792" s="55"/>
      <c r="F792" s="55"/>
      <c r="G792" s="55"/>
      <c r="H792" s="87"/>
      <c r="I792" s="217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</row>
    <row r="793" spans="1:30" ht="80.099999999999994" customHeight="1">
      <c r="A793" s="55"/>
      <c r="B793" s="55"/>
      <c r="C793" s="55"/>
      <c r="D793" s="55"/>
      <c r="E793" s="55"/>
      <c r="F793" s="55"/>
      <c r="G793" s="55"/>
      <c r="H793" s="87"/>
      <c r="I793" s="217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</row>
    <row r="794" spans="1:30" ht="80.099999999999994" customHeight="1">
      <c r="A794" s="55"/>
      <c r="B794" s="55"/>
      <c r="C794" s="55"/>
      <c r="D794" s="55"/>
      <c r="E794" s="55"/>
      <c r="F794" s="55"/>
      <c r="G794" s="55"/>
      <c r="H794" s="87"/>
      <c r="I794" s="217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</row>
    <row r="795" spans="1:30" ht="80.099999999999994" customHeight="1">
      <c r="A795" s="55"/>
      <c r="B795" s="55"/>
      <c r="C795" s="55"/>
      <c r="D795" s="55"/>
      <c r="E795" s="55"/>
      <c r="F795" s="55"/>
      <c r="G795" s="55"/>
      <c r="H795" s="87"/>
      <c r="I795" s="217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</row>
    <row r="796" spans="1:30" ht="80.099999999999994" customHeight="1">
      <c r="A796" s="55"/>
      <c r="B796" s="55"/>
      <c r="C796" s="55"/>
      <c r="D796" s="55"/>
      <c r="E796" s="55"/>
      <c r="F796" s="55"/>
      <c r="G796" s="55"/>
      <c r="H796" s="87"/>
      <c r="I796" s="217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</row>
    <row r="797" spans="1:30" ht="80.099999999999994" customHeight="1">
      <c r="A797" s="55"/>
      <c r="B797" s="55"/>
      <c r="C797" s="55"/>
      <c r="D797" s="55"/>
      <c r="E797" s="55"/>
      <c r="F797" s="55"/>
      <c r="G797" s="55"/>
      <c r="H797" s="87"/>
      <c r="I797" s="217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</row>
    <row r="798" spans="1:30" ht="80.099999999999994" customHeight="1">
      <c r="A798" s="55"/>
      <c r="B798" s="55"/>
      <c r="C798" s="55"/>
      <c r="D798" s="55"/>
      <c r="E798" s="55"/>
      <c r="F798" s="55"/>
      <c r="G798" s="55"/>
      <c r="H798" s="87"/>
      <c r="I798" s="217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</row>
    <row r="799" spans="1:30" ht="80.099999999999994" customHeight="1">
      <c r="A799" s="55"/>
      <c r="B799" s="55"/>
      <c r="C799" s="55"/>
      <c r="D799" s="55"/>
      <c r="E799" s="55"/>
      <c r="F799" s="55"/>
      <c r="G799" s="55"/>
      <c r="H799" s="87"/>
      <c r="I799" s="217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</row>
    <row r="800" spans="1:30" ht="80.099999999999994" customHeight="1">
      <c r="A800" s="55"/>
      <c r="B800" s="55"/>
      <c r="C800" s="55"/>
      <c r="D800" s="55"/>
      <c r="E800" s="55"/>
      <c r="F800" s="55"/>
      <c r="G800" s="55"/>
      <c r="H800" s="87"/>
      <c r="I800" s="217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</row>
    <row r="801" spans="1:30" ht="80.099999999999994" customHeight="1">
      <c r="A801" s="55"/>
      <c r="B801" s="55"/>
      <c r="C801" s="55"/>
      <c r="D801" s="55"/>
      <c r="E801" s="55"/>
      <c r="F801" s="55"/>
      <c r="G801" s="55"/>
      <c r="H801" s="87"/>
      <c r="I801" s="217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</row>
    <row r="802" spans="1:30" ht="80.099999999999994" customHeight="1">
      <c r="A802" s="55"/>
      <c r="B802" s="55"/>
      <c r="C802" s="55"/>
      <c r="D802" s="55"/>
      <c r="E802" s="55"/>
      <c r="F802" s="55"/>
      <c r="G802" s="55"/>
      <c r="H802" s="87"/>
      <c r="I802" s="217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</row>
    <row r="803" spans="1:30" ht="80.099999999999994" customHeight="1">
      <c r="A803" s="55"/>
      <c r="B803" s="55"/>
      <c r="C803" s="55"/>
      <c r="D803" s="55"/>
      <c r="E803" s="55"/>
      <c r="F803" s="55"/>
      <c r="G803" s="55"/>
      <c r="H803" s="87"/>
      <c r="I803" s="217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</row>
    <row r="804" spans="1:30" ht="80.099999999999994" customHeight="1">
      <c r="A804" s="55"/>
      <c r="B804" s="55"/>
      <c r="C804" s="55"/>
      <c r="D804" s="55"/>
      <c r="E804" s="55"/>
      <c r="F804" s="55"/>
      <c r="G804" s="55"/>
      <c r="H804" s="87"/>
      <c r="I804" s="217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</row>
    <row r="805" spans="1:30" ht="80.099999999999994" customHeight="1">
      <c r="A805" s="55"/>
      <c r="B805" s="55"/>
      <c r="C805" s="55"/>
      <c r="D805" s="55"/>
      <c r="E805" s="55"/>
      <c r="F805" s="55"/>
      <c r="G805" s="55"/>
      <c r="H805" s="87"/>
      <c r="I805" s="217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</row>
    <row r="806" spans="1:30" ht="80.099999999999994" customHeight="1">
      <c r="A806" s="55"/>
      <c r="B806" s="55"/>
      <c r="C806" s="55"/>
      <c r="D806" s="55"/>
      <c r="E806" s="55"/>
      <c r="F806" s="55"/>
      <c r="G806" s="55"/>
      <c r="H806" s="87"/>
      <c r="I806" s="217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</row>
    <row r="807" spans="1:30" ht="80.099999999999994" customHeight="1">
      <c r="A807" s="55"/>
      <c r="B807" s="55"/>
      <c r="C807" s="55"/>
      <c r="D807" s="55"/>
      <c r="E807" s="55"/>
      <c r="F807" s="55"/>
      <c r="G807" s="55"/>
      <c r="H807" s="87"/>
      <c r="I807" s="217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</row>
    <row r="808" spans="1:30" ht="80.099999999999994" customHeight="1">
      <c r="A808" s="55"/>
      <c r="B808" s="55"/>
      <c r="C808" s="55"/>
      <c r="D808" s="55"/>
      <c r="E808" s="55"/>
      <c r="F808" s="55"/>
      <c r="G808" s="55"/>
      <c r="H808" s="87"/>
      <c r="I808" s="217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</row>
    <row r="809" spans="1:30" ht="80.099999999999994" customHeight="1">
      <c r="A809" s="55"/>
      <c r="B809" s="55"/>
      <c r="C809" s="55"/>
      <c r="D809" s="55"/>
      <c r="E809" s="55"/>
      <c r="F809" s="55"/>
      <c r="G809" s="55"/>
      <c r="H809" s="87"/>
      <c r="I809" s="217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</row>
    <row r="810" spans="1:30" ht="80.099999999999994" customHeight="1">
      <c r="A810" s="55"/>
      <c r="B810" s="55"/>
      <c r="C810" s="55"/>
      <c r="D810" s="55"/>
      <c r="E810" s="55"/>
      <c r="F810" s="55"/>
      <c r="G810" s="55"/>
      <c r="H810" s="87"/>
      <c r="I810" s="217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</row>
    <row r="811" spans="1:30" ht="80.099999999999994" customHeight="1">
      <c r="A811" s="55"/>
      <c r="B811" s="55"/>
      <c r="C811" s="55"/>
      <c r="D811" s="55"/>
      <c r="E811" s="55"/>
      <c r="F811" s="55"/>
      <c r="G811" s="55"/>
      <c r="H811" s="87"/>
      <c r="I811" s="217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</row>
    <row r="812" spans="1:30" ht="80.099999999999994" customHeight="1">
      <c r="A812" s="55"/>
      <c r="B812" s="55"/>
      <c r="C812" s="55"/>
      <c r="D812" s="55"/>
      <c r="E812" s="55"/>
      <c r="F812" s="55"/>
      <c r="G812" s="55"/>
      <c r="H812" s="87"/>
      <c r="I812" s="217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</row>
    <row r="813" spans="1:30" ht="80.099999999999994" customHeight="1">
      <c r="A813" s="55"/>
      <c r="B813" s="55"/>
      <c r="C813" s="55"/>
      <c r="D813" s="55"/>
      <c r="E813" s="55"/>
      <c r="F813" s="55"/>
      <c r="G813" s="55"/>
      <c r="H813" s="87"/>
      <c r="I813" s="217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</row>
    <row r="814" spans="1:30" ht="80.099999999999994" customHeight="1">
      <c r="A814" s="55"/>
      <c r="B814" s="55"/>
      <c r="C814" s="55"/>
      <c r="D814" s="55"/>
      <c r="E814" s="55"/>
      <c r="F814" s="55"/>
      <c r="G814" s="55"/>
      <c r="H814" s="87"/>
      <c r="I814" s="217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</row>
    <row r="815" spans="1:30" ht="80.099999999999994" customHeight="1">
      <c r="A815" s="55"/>
      <c r="B815" s="55"/>
      <c r="C815" s="55"/>
      <c r="D815" s="55"/>
      <c r="E815" s="55"/>
      <c r="F815" s="55"/>
      <c r="G815" s="55"/>
      <c r="H815" s="87"/>
      <c r="I815" s="217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</row>
    <row r="816" spans="1:30" ht="80.099999999999994" customHeight="1">
      <c r="A816" s="55"/>
      <c r="B816" s="55"/>
      <c r="C816" s="55"/>
      <c r="D816" s="55"/>
      <c r="E816" s="55"/>
      <c r="F816" s="55"/>
      <c r="G816" s="55"/>
      <c r="H816" s="87"/>
      <c r="I816" s="217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</row>
    <row r="817" spans="1:30" ht="80.099999999999994" customHeight="1">
      <c r="A817" s="55"/>
      <c r="B817" s="55"/>
      <c r="C817" s="55"/>
      <c r="D817" s="55"/>
      <c r="E817" s="55"/>
      <c r="F817" s="55"/>
      <c r="G817" s="55"/>
      <c r="H817" s="87"/>
      <c r="I817" s="217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</row>
    <row r="818" spans="1:30" ht="80.099999999999994" customHeight="1">
      <c r="A818" s="55"/>
      <c r="B818" s="55"/>
      <c r="C818" s="55"/>
      <c r="D818" s="55"/>
      <c r="E818" s="55"/>
      <c r="F818" s="55"/>
      <c r="G818" s="55"/>
      <c r="H818" s="87"/>
      <c r="I818" s="217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</row>
    <row r="819" spans="1:30" ht="80.099999999999994" customHeight="1">
      <c r="A819" s="55"/>
      <c r="B819" s="55"/>
      <c r="C819" s="55"/>
      <c r="D819" s="55"/>
      <c r="E819" s="55"/>
      <c r="F819" s="55"/>
      <c r="G819" s="55"/>
      <c r="H819" s="87"/>
      <c r="I819" s="217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</row>
    <row r="820" spans="1:30" ht="80.099999999999994" customHeight="1">
      <c r="A820" s="55"/>
      <c r="B820" s="55"/>
      <c r="C820" s="55"/>
      <c r="D820" s="55"/>
      <c r="E820" s="55"/>
      <c r="F820" s="55"/>
      <c r="G820" s="55"/>
      <c r="H820" s="87"/>
      <c r="I820" s="217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</row>
    <row r="821" spans="1:30" ht="80.099999999999994" customHeight="1">
      <c r="A821" s="55"/>
      <c r="B821" s="55"/>
      <c r="C821" s="55"/>
      <c r="D821" s="55"/>
      <c r="E821" s="55"/>
      <c r="F821" s="55"/>
      <c r="G821" s="55"/>
      <c r="H821" s="87"/>
      <c r="I821" s="217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</row>
    <row r="822" spans="1:30" ht="80.099999999999994" customHeight="1">
      <c r="A822" s="55"/>
      <c r="B822" s="55"/>
      <c r="C822" s="55"/>
      <c r="D822" s="55"/>
      <c r="E822" s="55"/>
      <c r="F822" s="55"/>
      <c r="G822" s="55"/>
      <c r="H822" s="87"/>
      <c r="I822" s="217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</row>
    <row r="823" spans="1:30" ht="80.099999999999994" customHeight="1">
      <c r="A823" s="55"/>
      <c r="B823" s="55"/>
      <c r="C823" s="55"/>
      <c r="D823" s="55"/>
      <c r="E823" s="55"/>
      <c r="F823" s="55"/>
      <c r="G823" s="55"/>
      <c r="H823" s="87"/>
      <c r="I823" s="217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</row>
    <row r="824" spans="1:30" ht="80.099999999999994" customHeight="1">
      <c r="A824" s="55"/>
      <c r="B824" s="55"/>
      <c r="C824" s="55"/>
      <c r="D824" s="55"/>
      <c r="E824" s="55"/>
      <c r="F824" s="55"/>
      <c r="G824" s="55"/>
      <c r="H824" s="87"/>
      <c r="I824" s="217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</row>
    <row r="825" spans="1:30" ht="80.099999999999994" customHeight="1">
      <c r="A825" s="55"/>
      <c r="B825" s="55"/>
      <c r="C825" s="55"/>
      <c r="D825" s="55"/>
      <c r="E825" s="55"/>
      <c r="F825" s="55"/>
      <c r="G825" s="55"/>
      <c r="H825" s="87"/>
      <c r="I825" s="217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</row>
    <row r="826" spans="1:30" ht="80.099999999999994" customHeight="1">
      <c r="A826" s="55"/>
      <c r="B826" s="55"/>
      <c r="C826" s="55"/>
      <c r="D826" s="55"/>
      <c r="E826" s="55"/>
      <c r="F826" s="55"/>
      <c r="G826" s="55"/>
      <c r="H826" s="87"/>
      <c r="I826" s="217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</row>
    <row r="827" spans="1:30" ht="80.099999999999994" customHeight="1">
      <c r="A827" s="55"/>
      <c r="B827" s="55"/>
      <c r="C827" s="55"/>
      <c r="D827" s="55"/>
      <c r="E827" s="55"/>
      <c r="F827" s="55"/>
      <c r="G827" s="55"/>
      <c r="H827" s="87"/>
      <c r="I827" s="217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</row>
    <row r="828" spans="1:30" ht="80.099999999999994" customHeight="1">
      <c r="A828" s="55"/>
      <c r="B828" s="55"/>
      <c r="C828" s="55"/>
      <c r="D828" s="55"/>
      <c r="E828" s="55"/>
      <c r="F828" s="55"/>
      <c r="G828" s="55"/>
      <c r="H828" s="87"/>
      <c r="I828" s="217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</row>
    <row r="829" spans="1:30" ht="80.099999999999994" customHeight="1">
      <c r="A829" s="55"/>
      <c r="B829" s="55"/>
      <c r="C829" s="55"/>
      <c r="D829" s="55"/>
      <c r="E829" s="55"/>
      <c r="F829" s="55"/>
      <c r="G829" s="55"/>
      <c r="H829" s="87"/>
      <c r="I829" s="217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</row>
    <row r="830" spans="1:30" ht="80.099999999999994" customHeight="1">
      <c r="A830" s="55"/>
      <c r="B830" s="55"/>
      <c r="C830" s="55"/>
      <c r="D830" s="55"/>
      <c r="E830" s="55"/>
      <c r="F830" s="55"/>
      <c r="G830" s="55"/>
      <c r="H830" s="87"/>
      <c r="I830" s="217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</row>
    <row r="831" spans="1:30" ht="80.099999999999994" customHeight="1">
      <c r="A831" s="55"/>
      <c r="B831" s="55"/>
      <c r="C831" s="55"/>
      <c r="D831" s="55"/>
      <c r="E831" s="55"/>
      <c r="F831" s="55"/>
      <c r="G831" s="55"/>
      <c r="H831" s="87"/>
      <c r="I831" s="217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</row>
    <row r="832" spans="1:30" ht="80.099999999999994" customHeight="1">
      <c r="A832" s="55"/>
      <c r="B832" s="55"/>
      <c r="C832" s="55"/>
      <c r="D832" s="55"/>
      <c r="E832" s="55"/>
      <c r="F832" s="55"/>
      <c r="G832" s="55"/>
      <c r="H832" s="87"/>
      <c r="I832" s="217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</row>
    <row r="833" spans="1:30" ht="80.099999999999994" customHeight="1">
      <c r="A833" s="55"/>
      <c r="B833" s="55"/>
      <c r="C833" s="55"/>
      <c r="D833" s="55"/>
      <c r="E833" s="55"/>
      <c r="F833" s="55"/>
      <c r="G833" s="55"/>
      <c r="H833" s="87"/>
      <c r="I833" s="217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</row>
    <row r="834" spans="1:30" ht="80.099999999999994" customHeight="1">
      <c r="A834" s="55"/>
      <c r="B834" s="55"/>
      <c r="C834" s="55"/>
      <c r="D834" s="55"/>
      <c r="E834" s="55"/>
      <c r="F834" s="55"/>
      <c r="G834" s="55"/>
      <c r="H834" s="87"/>
      <c r="I834" s="217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</row>
    <row r="835" spans="1:30" ht="80.099999999999994" customHeight="1">
      <c r="A835" s="55"/>
      <c r="B835" s="55"/>
      <c r="C835" s="55"/>
      <c r="D835" s="55"/>
      <c r="E835" s="55"/>
      <c r="F835" s="55"/>
      <c r="G835" s="55"/>
      <c r="H835" s="87"/>
      <c r="I835" s="217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</row>
    <row r="836" spans="1:30" ht="80.099999999999994" customHeight="1">
      <c r="A836" s="55"/>
      <c r="B836" s="55"/>
      <c r="C836" s="55"/>
      <c r="D836" s="55"/>
      <c r="E836" s="55"/>
      <c r="F836" s="55"/>
      <c r="G836" s="55"/>
      <c r="H836" s="87"/>
      <c r="I836" s="217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</row>
    <row r="837" spans="1:30" ht="80.099999999999994" customHeight="1">
      <c r="A837" s="55"/>
      <c r="B837" s="55"/>
      <c r="C837" s="55"/>
      <c r="D837" s="55"/>
      <c r="E837" s="55"/>
      <c r="F837" s="55"/>
      <c r="G837" s="55"/>
      <c r="H837" s="87"/>
      <c r="I837" s="217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</row>
    <row r="838" spans="1:30" ht="80.099999999999994" customHeight="1">
      <c r="A838" s="55"/>
      <c r="B838" s="55"/>
      <c r="C838" s="55"/>
      <c r="D838" s="55"/>
      <c r="E838" s="55"/>
      <c r="F838" s="55"/>
      <c r="G838" s="55"/>
      <c r="H838" s="87"/>
      <c r="I838" s="217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</row>
    <row r="839" spans="1:30" ht="80.099999999999994" customHeight="1">
      <c r="A839" s="55"/>
      <c r="B839" s="55"/>
      <c r="C839" s="55"/>
      <c r="D839" s="55"/>
      <c r="E839" s="55"/>
      <c r="F839" s="55"/>
      <c r="G839" s="55"/>
      <c r="H839" s="87"/>
      <c r="I839" s="217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</row>
    <row r="840" spans="1:30" ht="80.099999999999994" customHeight="1">
      <c r="A840" s="55"/>
      <c r="B840" s="55"/>
      <c r="C840" s="55"/>
      <c r="D840" s="55"/>
      <c r="E840" s="55"/>
      <c r="F840" s="55"/>
      <c r="G840" s="55"/>
      <c r="H840" s="87"/>
      <c r="I840" s="217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</row>
    <row r="841" spans="1:30" ht="80.099999999999994" customHeight="1">
      <c r="A841" s="55"/>
      <c r="B841" s="55"/>
      <c r="C841" s="55"/>
      <c r="D841" s="55"/>
      <c r="E841" s="55"/>
      <c r="F841" s="55"/>
      <c r="G841" s="55"/>
      <c r="H841" s="87"/>
      <c r="I841" s="217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</row>
    <row r="842" spans="1:30" ht="80.099999999999994" customHeight="1">
      <c r="A842" s="55"/>
      <c r="B842" s="55"/>
      <c r="C842" s="55"/>
      <c r="D842" s="55"/>
      <c r="E842" s="55"/>
      <c r="F842" s="55"/>
      <c r="G842" s="55"/>
      <c r="H842" s="87"/>
      <c r="I842" s="217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</row>
    <row r="843" spans="1:30" ht="80.099999999999994" customHeight="1">
      <c r="A843" s="55"/>
      <c r="B843" s="55"/>
      <c r="C843" s="55"/>
      <c r="D843" s="55"/>
      <c r="E843" s="55"/>
      <c r="F843" s="55"/>
      <c r="G843" s="55"/>
      <c r="H843" s="87"/>
      <c r="I843" s="217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</row>
    <row r="844" spans="1:30" ht="80.099999999999994" customHeight="1">
      <c r="A844" s="55"/>
      <c r="B844" s="55"/>
      <c r="C844" s="55"/>
      <c r="D844" s="55"/>
      <c r="E844" s="55"/>
      <c r="F844" s="55"/>
      <c r="G844" s="55"/>
      <c r="H844" s="87"/>
      <c r="I844" s="217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</row>
    <row r="845" spans="1:30" ht="80.099999999999994" customHeight="1">
      <c r="A845" s="55"/>
      <c r="B845" s="55"/>
      <c r="C845" s="55"/>
      <c r="D845" s="55"/>
      <c r="E845" s="55"/>
      <c r="F845" s="55"/>
      <c r="G845" s="55"/>
      <c r="H845" s="87"/>
      <c r="I845" s="217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</row>
    <row r="846" spans="1:30" ht="80.099999999999994" customHeight="1">
      <c r="A846" s="55"/>
      <c r="B846" s="55"/>
      <c r="C846" s="55"/>
      <c r="D846" s="55"/>
      <c r="E846" s="55"/>
      <c r="F846" s="55"/>
      <c r="G846" s="55"/>
      <c r="H846" s="87"/>
      <c r="I846" s="217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</row>
    <row r="847" spans="1:30" ht="80.099999999999994" customHeight="1">
      <c r="A847" s="55"/>
      <c r="B847" s="55"/>
      <c r="C847" s="55"/>
      <c r="D847" s="55"/>
      <c r="E847" s="55"/>
      <c r="F847" s="55"/>
      <c r="G847" s="55"/>
      <c r="H847" s="87"/>
      <c r="I847" s="217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</row>
    <row r="848" spans="1:30" ht="80.099999999999994" customHeight="1">
      <c r="A848" s="55"/>
      <c r="B848" s="55"/>
      <c r="C848" s="55"/>
      <c r="D848" s="55"/>
      <c r="E848" s="55"/>
      <c r="F848" s="55"/>
      <c r="G848" s="55"/>
      <c r="H848" s="87"/>
      <c r="I848" s="217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</row>
    <row r="849" spans="1:30" ht="80.099999999999994" customHeight="1">
      <c r="A849" s="55"/>
      <c r="B849" s="55"/>
      <c r="C849" s="55"/>
      <c r="D849" s="55"/>
      <c r="E849" s="55"/>
      <c r="F849" s="55"/>
      <c r="G849" s="55"/>
      <c r="H849" s="87"/>
      <c r="I849" s="217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</row>
    <row r="850" spans="1:30" ht="80.099999999999994" customHeight="1">
      <c r="A850" s="55"/>
      <c r="B850" s="55"/>
      <c r="C850" s="55"/>
      <c r="D850" s="55"/>
      <c r="E850" s="55"/>
      <c r="F850" s="55"/>
      <c r="G850" s="55"/>
      <c r="H850" s="87"/>
      <c r="I850" s="217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</row>
    <row r="851" spans="1:30" ht="80.099999999999994" customHeight="1">
      <c r="A851" s="55"/>
      <c r="B851" s="55"/>
      <c r="C851" s="55"/>
      <c r="D851" s="55"/>
      <c r="E851" s="55"/>
      <c r="F851" s="55"/>
      <c r="G851" s="55"/>
      <c r="H851" s="87"/>
      <c r="I851" s="217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</row>
    <row r="852" spans="1:30" ht="80.099999999999994" customHeight="1">
      <c r="A852" s="55"/>
      <c r="B852" s="55"/>
      <c r="C852" s="55"/>
      <c r="D852" s="55"/>
      <c r="E852" s="55"/>
      <c r="F852" s="55"/>
      <c r="G852" s="55"/>
      <c r="H852" s="87"/>
      <c r="I852" s="217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</row>
    <row r="853" spans="1:30" ht="80.099999999999994" customHeight="1">
      <c r="A853" s="55"/>
      <c r="B853" s="55"/>
      <c r="C853" s="55"/>
      <c r="D853" s="55"/>
      <c r="E853" s="55"/>
      <c r="F853" s="55"/>
      <c r="G853" s="55"/>
      <c r="H853" s="87"/>
      <c r="I853" s="217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</row>
    <row r="854" spans="1:30" ht="80.099999999999994" customHeight="1">
      <c r="A854" s="55"/>
      <c r="B854" s="55"/>
      <c r="C854" s="55"/>
      <c r="D854" s="55"/>
      <c r="E854" s="55"/>
      <c r="F854" s="55"/>
      <c r="G854" s="55"/>
      <c r="H854" s="87"/>
      <c r="I854" s="217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</row>
    <row r="855" spans="1:30" ht="80.099999999999994" customHeight="1">
      <c r="A855" s="55"/>
      <c r="B855" s="55"/>
      <c r="C855" s="55"/>
      <c r="D855" s="55"/>
      <c r="E855" s="55"/>
      <c r="F855" s="55"/>
      <c r="G855" s="55"/>
      <c r="H855" s="87"/>
      <c r="I855" s="217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</row>
    <row r="856" spans="1:30" ht="80.099999999999994" customHeight="1">
      <c r="A856" s="55"/>
      <c r="B856" s="55"/>
      <c r="C856" s="55"/>
      <c r="D856" s="55"/>
      <c r="E856" s="55"/>
      <c r="F856" s="55"/>
      <c r="G856" s="55"/>
      <c r="H856" s="87"/>
      <c r="I856" s="217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</row>
    <row r="857" spans="1:30" ht="80.099999999999994" customHeight="1">
      <c r="A857" s="55"/>
      <c r="B857" s="55"/>
      <c r="C857" s="55"/>
      <c r="D857" s="55"/>
      <c r="E857" s="55"/>
      <c r="F857" s="55"/>
      <c r="G857" s="55"/>
      <c r="H857" s="87"/>
      <c r="I857" s="217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</row>
    <row r="858" spans="1:30" ht="80.099999999999994" customHeight="1">
      <c r="A858" s="55"/>
      <c r="B858" s="55"/>
      <c r="C858" s="55"/>
      <c r="D858" s="55"/>
      <c r="E858" s="55"/>
      <c r="F858" s="55"/>
      <c r="G858" s="55"/>
      <c r="H858" s="87"/>
      <c r="I858" s="217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</row>
    <row r="859" spans="1:30" ht="80.099999999999994" customHeight="1">
      <c r="A859" s="55"/>
      <c r="B859" s="55"/>
      <c r="C859" s="55"/>
      <c r="D859" s="55"/>
      <c r="E859" s="55"/>
      <c r="F859" s="55"/>
      <c r="G859" s="55"/>
      <c r="H859" s="87"/>
      <c r="I859" s="217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</row>
    <row r="860" spans="1:30" ht="80.099999999999994" customHeight="1">
      <c r="A860" s="55"/>
      <c r="B860" s="55"/>
      <c r="C860" s="55"/>
      <c r="D860" s="55"/>
      <c r="E860" s="55"/>
      <c r="F860" s="55"/>
      <c r="G860" s="55"/>
      <c r="H860" s="87"/>
      <c r="I860" s="217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</row>
    <row r="861" spans="1:30" ht="80.099999999999994" customHeight="1">
      <c r="A861" s="55"/>
      <c r="B861" s="55"/>
      <c r="C861" s="55"/>
      <c r="D861" s="55"/>
      <c r="E861" s="55"/>
      <c r="F861" s="55"/>
      <c r="G861" s="55"/>
      <c r="H861" s="87"/>
      <c r="I861" s="217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</row>
    <row r="862" spans="1:30" ht="80.099999999999994" customHeight="1">
      <c r="A862" s="55"/>
      <c r="B862" s="55"/>
      <c r="C862" s="55"/>
      <c r="D862" s="55"/>
      <c r="E862" s="55"/>
      <c r="F862" s="55"/>
      <c r="G862" s="55"/>
      <c r="H862" s="87"/>
      <c r="I862" s="217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</row>
    <row r="863" spans="1:30" ht="80.099999999999994" customHeight="1">
      <c r="A863" s="55"/>
      <c r="B863" s="55"/>
      <c r="C863" s="55"/>
      <c r="D863" s="55"/>
      <c r="E863" s="55"/>
      <c r="F863" s="55"/>
      <c r="G863" s="55"/>
      <c r="H863" s="87"/>
      <c r="I863" s="217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</row>
    <row r="864" spans="1:30" ht="80.099999999999994" customHeight="1">
      <c r="A864" s="55"/>
      <c r="B864" s="55"/>
      <c r="C864" s="55"/>
      <c r="D864" s="55"/>
      <c r="E864" s="55"/>
      <c r="F864" s="55"/>
      <c r="G864" s="55"/>
      <c r="H864" s="87"/>
      <c r="I864" s="217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</row>
    <row r="865" spans="1:30" ht="80.099999999999994" customHeight="1">
      <c r="A865" s="55"/>
      <c r="B865" s="55"/>
      <c r="C865" s="55"/>
      <c r="D865" s="55"/>
      <c r="E865" s="55"/>
      <c r="F865" s="55"/>
      <c r="G865" s="55"/>
      <c r="H865" s="87"/>
      <c r="I865" s="217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</row>
    <row r="866" spans="1:30" ht="80.099999999999994" customHeight="1">
      <c r="A866" s="55"/>
      <c r="B866" s="55"/>
      <c r="C866" s="55"/>
      <c r="D866" s="55"/>
      <c r="E866" s="55"/>
      <c r="F866" s="55"/>
      <c r="G866" s="55"/>
      <c r="H866" s="87"/>
      <c r="I866" s="217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</row>
    <row r="867" spans="1:30" ht="80.099999999999994" customHeight="1">
      <c r="A867" s="55"/>
      <c r="B867" s="55"/>
      <c r="C867" s="55"/>
      <c r="D867" s="55"/>
      <c r="E867" s="55"/>
      <c r="F867" s="55"/>
      <c r="G867" s="55"/>
      <c r="H867" s="87"/>
      <c r="I867" s="217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</row>
    <row r="868" spans="1:30" ht="80.099999999999994" customHeight="1">
      <c r="A868" s="55"/>
      <c r="B868" s="55"/>
      <c r="C868" s="55"/>
      <c r="D868" s="55"/>
      <c r="E868" s="55"/>
      <c r="F868" s="55"/>
      <c r="G868" s="55"/>
      <c r="H868" s="87"/>
      <c r="I868" s="217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</row>
    <row r="869" spans="1:30" ht="80.099999999999994" customHeight="1">
      <c r="A869" s="55"/>
      <c r="B869" s="55"/>
      <c r="C869" s="55"/>
      <c r="D869" s="55"/>
      <c r="E869" s="55"/>
      <c r="F869" s="55"/>
      <c r="G869" s="55"/>
      <c r="H869" s="87"/>
      <c r="I869" s="217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</row>
    <row r="870" spans="1:30" ht="80.099999999999994" customHeight="1">
      <c r="A870" s="55"/>
      <c r="B870" s="55"/>
      <c r="C870" s="55"/>
      <c r="D870" s="55"/>
      <c r="E870" s="55"/>
      <c r="F870" s="55"/>
      <c r="G870" s="55"/>
      <c r="H870" s="87"/>
      <c r="I870" s="217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</row>
    <row r="871" spans="1:30" ht="80.099999999999994" customHeight="1">
      <c r="A871" s="55"/>
      <c r="B871" s="55"/>
      <c r="C871" s="55"/>
      <c r="D871" s="55"/>
      <c r="E871" s="55"/>
      <c r="F871" s="55"/>
      <c r="G871" s="55"/>
      <c r="H871" s="87"/>
      <c r="I871" s="217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</row>
    <row r="872" spans="1:30" ht="80.099999999999994" customHeight="1">
      <c r="A872" s="55"/>
      <c r="B872" s="55"/>
      <c r="C872" s="55"/>
      <c r="D872" s="55"/>
      <c r="E872" s="55"/>
      <c r="F872" s="55"/>
      <c r="G872" s="55"/>
      <c r="H872" s="87"/>
      <c r="I872" s="217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</row>
    <row r="873" spans="1:30" ht="80.099999999999994" customHeight="1">
      <c r="A873" s="55"/>
      <c r="B873" s="55"/>
      <c r="C873" s="55"/>
      <c r="D873" s="55"/>
      <c r="E873" s="55"/>
      <c r="F873" s="55"/>
      <c r="G873" s="55"/>
      <c r="H873" s="87"/>
      <c r="I873" s="217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</row>
    <row r="874" spans="1:30" ht="80.099999999999994" customHeight="1">
      <c r="A874" s="55"/>
      <c r="B874" s="55"/>
      <c r="C874" s="55"/>
      <c r="D874" s="55"/>
      <c r="E874" s="55"/>
      <c r="F874" s="55"/>
      <c r="G874" s="55"/>
      <c r="H874" s="87"/>
      <c r="I874" s="217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</row>
    <row r="875" spans="1:30" ht="80.099999999999994" customHeight="1">
      <c r="A875" s="55"/>
      <c r="B875" s="55"/>
      <c r="C875" s="55"/>
      <c r="D875" s="55"/>
      <c r="E875" s="55"/>
      <c r="F875" s="55"/>
      <c r="G875" s="55"/>
      <c r="H875" s="87"/>
      <c r="I875" s="217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</row>
    <row r="876" spans="1:30" ht="80.099999999999994" customHeight="1">
      <c r="A876" s="55"/>
      <c r="B876" s="55"/>
      <c r="C876" s="55"/>
      <c r="D876" s="55"/>
      <c r="E876" s="55"/>
      <c r="F876" s="55"/>
      <c r="G876" s="55"/>
      <c r="H876" s="87"/>
      <c r="I876" s="217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</row>
    <row r="877" spans="1:30" ht="80.099999999999994" customHeight="1">
      <c r="A877" s="55"/>
      <c r="B877" s="55"/>
      <c r="C877" s="55"/>
      <c r="D877" s="55"/>
      <c r="E877" s="55"/>
      <c r="F877" s="55"/>
      <c r="G877" s="55"/>
      <c r="H877" s="87"/>
      <c r="I877" s="217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</row>
    <row r="878" spans="1:30" ht="80.099999999999994" customHeight="1">
      <c r="A878" s="55"/>
      <c r="B878" s="55"/>
      <c r="C878" s="55"/>
      <c r="D878" s="55"/>
      <c r="E878" s="55"/>
      <c r="F878" s="55"/>
      <c r="G878" s="55"/>
      <c r="H878" s="87"/>
      <c r="I878" s="217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</row>
    <row r="879" spans="1:30" ht="80.099999999999994" customHeight="1">
      <c r="A879" s="55"/>
      <c r="B879" s="55"/>
      <c r="C879" s="55"/>
      <c r="D879" s="55"/>
      <c r="E879" s="55"/>
      <c r="F879" s="55"/>
      <c r="G879" s="55"/>
      <c r="H879" s="87"/>
      <c r="I879" s="217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</row>
    <row r="880" spans="1:30" ht="80.099999999999994" customHeight="1">
      <c r="A880" s="55"/>
      <c r="B880" s="55"/>
      <c r="C880" s="55"/>
      <c r="D880" s="55"/>
      <c r="E880" s="55"/>
      <c r="F880" s="55"/>
      <c r="G880" s="55"/>
      <c r="H880" s="87"/>
      <c r="I880" s="217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</row>
    <row r="881" spans="1:30" ht="80.099999999999994" customHeight="1">
      <c r="A881" s="55"/>
      <c r="B881" s="55"/>
      <c r="C881" s="55"/>
      <c r="D881" s="55"/>
      <c r="E881" s="55"/>
      <c r="F881" s="55"/>
      <c r="G881" s="55"/>
      <c r="H881" s="87"/>
      <c r="I881" s="217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</row>
    <row r="882" spans="1:30" ht="80.099999999999994" customHeight="1">
      <c r="A882" s="55"/>
      <c r="B882" s="55"/>
      <c r="C882" s="55"/>
      <c r="D882" s="55"/>
      <c r="E882" s="55"/>
      <c r="F882" s="55"/>
      <c r="G882" s="55"/>
      <c r="H882" s="87"/>
      <c r="I882" s="217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</row>
    <row r="883" spans="1:30" ht="80.099999999999994" customHeight="1">
      <c r="A883" s="55"/>
      <c r="B883" s="55"/>
      <c r="C883" s="55"/>
      <c r="D883" s="55"/>
      <c r="E883" s="55"/>
      <c r="F883" s="55"/>
      <c r="G883" s="55"/>
      <c r="H883" s="87"/>
      <c r="I883" s="217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</row>
    <row r="884" spans="1:30" ht="80.099999999999994" customHeight="1">
      <c r="A884" s="55"/>
      <c r="B884" s="55"/>
      <c r="C884" s="55"/>
      <c r="D884" s="55"/>
      <c r="E884" s="55"/>
      <c r="F884" s="55"/>
      <c r="G884" s="55"/>
      <c r="H884" s="87"/>
      <c r="I884" s="217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</row>
    <row r="885" spans="1:30" ht="80.099999999999994" customHeight="1">
      <c r="A885" s="55"/>
      <c r="B885" s="55"/>
      <c r="C885" s="55"/>
      <c r="D885" s="55"/>
      <c r="E885" s="55"/>
      <c r="F885" s="55"/>
      <c r="G885" s="55"/>
      <c r="H885" s="87"/>
      <c r="I885" s="217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</row>
    <row r="886" spans="1:30" ht="80.099999999999994" customHeight="1">
      <c r="A886" s="55"/>
      <c r="B886" s="55"/>
      <c r="C886" s="55"/>
      <c r="D886" s="55"/>
      <c r="E886" s="55"/>
      <c r="F886" s="55"/>
      <c r="G886" s="55"/>
      <c r="H886" s="87"/>
      <c r="I886" s="217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</row>
    <row r="887" spans="1:30" ht="80.099999999999994" customHeight="1">
      <c r="A887" s="55"/>
      <c r="B887" s="55"/>
      <c r="C887" s="55"/>
      <c r="D887" s="55"/>
      <c r="E887" s="55"/>
      <c r="F887" s="55"/>
      <c r="G887" s="55"/>
      <c r="H887" s="87"/>
      <c r="I887" s="217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</row>
    <row r="888" spans="1:30" ht="80.099999999999994" customHeight="1">
      <c r="A888" s="55"/>
      <c r="B888" s="55"/>
      <c r="C888" s="55"/>
      <c r="D888" s="55"/>
      <c r="E888" s="55"/>
      <c r="F888" s="55"/>
      <c r="G888" s="55"/>
      <c r="H888" s="87"/>
      <c r="I888" s="217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</row>
    <row r="889" spans="1:30" ht="80.099999999999994" customHeight="1">
      <c r="A889" s="55"/>
      <c r="B889" s="55"/>
      <c r="C889" s="55"/>
      <c r="D889" s="55"/>
      <c r="E889" s="55"/>
      <c r="F889" s="55"/>
      <c r="G889" s="55"/>
      <c r="H889" s="87"/>
      <c r="I889" s="217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</row>
    <row r="890" spans="1:30" ht="80.099999999999994" customHeight="1">
      <c r="A890" s="55"/>
      <c r="B890" s="55"/>
      <c r="C890" s="55"/>
      <c r="D890" s="55"/>
      <c r="E890" s="55"/>
      <c r="F890" s="55"/>
      <c r="G890" s="55"/>
      <c r="H890" s="87"/>
      <c r="I890" s="217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</row>
    <row r="891" spans="1:30" ht="80.099999999999994" customHeight="1">
      <c r="A891" s="55"/>
      <c r="B891" s="55"/>
      <c r="C891" s="55"/>
      <c r="D891" s="55"/>
      <c r="E891" s="55"/>
      <c r="F891" s="55"/>
      <c r="G891" s="55"/>
      <c r="H891" s="87"/>
      <c r="I891" s="217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</row>
    <row r="892" spans="1:30" ht="80.099999999999994" customHeight="1">
      <c r="A892" s="55"/>
      <c r="B892" s="55"/>
      <c r="C892" s="55"/>
      <c r="D892" s="55"/>
      <c r="E892" s="55"/>
      <c r="F892" s="55"/>
      <c r="G892" s="55"/>
      <c r="H892" s="87"/>
      <c r="I892" s="217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</row>
    <row r="893" spans="1:30" ht="80.099999999999994" customHeight="1">
      <c r="A893" s="55"/>
      <c r="B893" s="55"/>
      <c r="C893" s="55"/>
      <c r="D893" s="55"/>
      <c r="E893" s="55"/>
      <c r="F893" s="55"/>
      <c r="G893" s="55"/>
      <c r="H893" s="87"/>
      <c r="I893" s="217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</row>
    <row r="894" spans="1:30" ht="80.099999999999994" customHeight="1">
      <c r="A894" s="55"/>
      <c r="B894" s="55"/>
      <c r="C894" s="55"/>
      <c r="D894" s="55"/>
      <c r="E894" s="55"/>
      <c r="F894" s="55"/>
      <c r="G894" s="55"/>
      <c r="H894" s="87"/>
      <c r="I894" s="217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</row>
    <row r="895" spans="1:30" ht="80.099999999999994" customHeight="1">
      <c r="A895" s="55"/>
      <c r="B895" s="55"/>
      <c r="C895" s="55"/>
      <c r="D895" s="55"/>
      <c r="E895" s="55"/>
      <c r="F895" s="55"/>
      <c r="G895" s="55"/>
      <c r="H895" s="87"/>
      <c r="I895" s="217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</row>
    <row r="896" spans="1:30" ht="80.099999999999994" customHeight="1">
      <c r="A896" s="55"/>
      <c r="B896" s="55"/>
      <c r="C896" s="55"/>
      <c r="D896" s="55"/>
      <c r="E896" s="55"/>
      <c r="F896" s="55"/>
      <c r="G896" s="55"/>
      <c r="H896" s="87"/>
      <c r="I896" s="217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</row>
    <row r="897" spans="1:30" ht="80.099999999999994" customHeight="1">
      <c r="A897" s="55"/>
      <c r="B897" s="55"/>
      <c r="C897" s="55"/>
      <c r="D897" s="55"/>
      <c r="E897" s="55"/>
      <c r="F897" s="55"/>
      <c r="G897" s="55"/>
      <c r="H897" s="87"/>
      <c r="I897" s="217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</row>
    <row r="898" spans="1:30" ht="80.099999999999994" customHeight="1">
      <c r="A898" s="55"/>
      <c r="B898" s="55"/>
      <c r="C898" s="55"/>
      <c r="D898" s="55"/>
      <c r="E898" s="55"/>
      <c r="F898" s="55"/>
      <c r="G898" s="55"/>
      <c r="H898" s="87"/>
      <c r="I898" s="217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</row>
    <row r="899" spans="1:30" ht="80.099999999999994" customHeight="1">
      <c r="A899" s="55"/>
      <c r="B899" s="55"/>
      <c r="C899" s="55"/>
      <c r="D899" s="55"/>
      <c r="E899" s="55"/>
      <c r="F899" s="55"/>
      <c r="G899" s="55"/>
      <c r="H899" s="87"/>
      <c r="I899" s="217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</row>
    <row r="900" spans="1:30" ht="80.099999999999994" customHeight="1">
      <c r="A900" s="55"/>
      <c r="B900" s="55"/>
      <c r="C900" s="55"/>
      <c r="D900" s="55"/>
      <c r="E900" s="55"/>
      <c r="F900" s="55"/>
      <c r="G900" s="55"/>
      <c r="H900" s="87"/>
      <c r="I900" s="217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</row>
    <row r="901" spans="1:30" ht="80.099999999999994" customHeight="1">
      <c r="A901" s="55"/>
      <c r="B901" s="55"/>
      <c r="C901" s="55"/>
      <c r="D901" s="55"/>
      <c r="E901" s="55"/>
      <c r="F901" s="55"/>
      <c r="G901" s="55"/>
      <c r="H901" s="87"/>
      <c r="I901" s="217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</row>
    <row r="902" spans="1:30" ht="80.099999999999994" customHeight="1">
      <c r="A902" s="55"/>
      <c r="B902" s="55"/>
      <c r="C902" s="55"/>
      <c r="D902" s="55"/>
      <c r="E902" s="55"/>
      <c r="F902" s="55"/>
      <c r="G902" s="55"/>
      <c r="H902" s="87"/>
      <c r="I902" s="217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</row>
    <row r="903" spans="1:30" ht="80.099999999999994" customHeight="1">
      <c r="A903" s="55"/>
      <c r="B903" s="55"/>
      <c r="C903" s="55"/>
      <c r="D903" s="55"/>
      <c r="E903" s="55"/>
      <c r="F903" s="55"/>
      <c r="G903" s="55"/>
      <c r="H903" s="87"/>
      <c r="I903" s="217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</row>
    <row r="904" spans="1:30" ht="80.099999999999994" customHeight="1">
      <c r="A904" s="55"/>
      <c r="B904" s="55"/>
      <c r="C904" s="55"/>
      <c r="D904" s="55"/>
      <c r="E904" s="55"/>
      <c r="F904" s="55"/>
      <c r="G904" s="55"/>
      <c r="H904" s="87"/>
      <c r="I904" s="217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</row>
    <row r="905" spans="1:30" ht="80.099999999999994" customHeight="1">
      <c r="A905" s="55"/>
      <c r="B905" s="55"/>
      <c r="C905" s="55"/>
      <c r="D905" s="55"/>
      <c r="E905" s="55"/>
      <c r="F905" s="55"/>
      <c r="G905" s="55"/>
      <c r="H905" s="87"/>
      <c r="I905" s="217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</row>
    <row r="906" spans="1:30" ht="80.099999999999994" customHeight="1">
      <c r="A906" s="55"/>
      <c r="B906" s="55"/>
      <c r="C906" s="55"/>
      <c r="D906" s="55"/>
      <c r="E906" s="55"/>
      <c r="F906" s="55"/>
      <c r="G906" s="55"/>
      <c r="H906" s="87"/>
      <c r="I906" s="217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</row>
    <row r="907" spans="1:30" ht="80.099999999999994" customHeight="1">
      <c r="A907" s="55"/>
      <c r="B907" s="55"/>
      <c r="C907" s="55"/>
      <c r="D907" s="55"/>
      <c r="E907" s="55"/>
      <c r="F907" s="55"/>
      <c r="G907" s="55"/>
      <c r="H907" s="87"/>
      <c r="I907" s="217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</row>
    <row r="908" spans="1:30" ht="80.099999999999994" customHeight="1">
      <c r="A908" s="55"/>
      <c r="B908" s="55"/>
      <c r="C908" s="55"/>
      <c r="D908" s="55"/>
      <c r="E908" s="55"/>
      <c r="F908" s="55"/>
      <c r="G908" s="55"/>
      <c r="H908" s="87"/>
      <c r="I908" s="217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</row>
    <row r="909" spans="1:30" ht="80.099999999999994" customHeight="1">
      <c r="A909" s="55"/>
      <c r="B909" s="55"/>
      <c r="C909" s="55"/>
      <c r="D909" s="55"/>
      <c r="E909" s="55"/>
      <c r="F909" s="55"/>
      <c r="G909" s="55"/>
      <c r="H909" s="87"/>
      <c r="I909" s="217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</row>
    <row r="910" spans="1:30" ht="80.099999999999994" customHeight="1">
      <c r="A910" s="55"/>
      <c r="B910" s="55"/>
      <c r="C910" s="55"/>
      <c r="D910" s="55"/>
      <c r="E910" s="55"/>
      <c r="F910" s="55"/>
      <c r="G910" s="55"/>
      <c r="H910" s="87"/>
      <c r="I910" s="217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</row>
    <row r="911" spans="1:30" ht="80.099999999999994" customHeight="1">
      <c r="A911" s="55"/>
      <c r="B911" s="55"/>
      <c r="C911" s="55"/>
      <c r="D911" s="55"/>
      <c r="E911" s="55"/>
      <c r="F911" s="55"/>
      <c r="G911" s="55"/>
      <c r="H911" s="87"/>
      <c r="I911" s="217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</row>
    <row r="912" spans="1:30" ht="80.099999999999994" customHeight="1">
      <c r="A912" s="55"/>
      <c r="B912" s="55"/>
      <c r="C912" s="55"/>
      <c r="D912" s="55"/>
      <c r="E912" s="55"/>
      <c r="F912" s="55"/>
      <c r="G912" s="55"/>
      <c r="H912" s="87"/>
      <c r="I912" s="217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</row>
    <row r="913" spans="1:30" ht="80.099999999999994" customHeight="1">
      <c r="A913" s="55"/>
      <c r="B913" s="55"/>
      <c r="C913" s="55"/>
      <c r="D913" s="55"/>
      <c r="E913" s="55"/>
      <c r="F913" s="55"/>
      <c r="G913" s="55"/>
      <c r="H913" s="87"/>
      <c r="I913" s="217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</row>
    <row r="914" spans="1:30" ht="80.099999999999994" customHeight="1">
      <c r="A914" s="55"/>
      <c r="B914" s="55"/>
      <c r="C914" s="55"/>
      <c r="D914" s="55"/>
      <c r="E914" s="55"/>
      <c r="F914" s="55"/>
      <c r="G914" s="55"/>
      <c r="H914" s="87"/>
      <c r="I914" s="217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</row>
    <row r="915" spans="1:30" ht="80.099999999999994" customHeight="1">
      <c r="A915" s="55"/>
      <c r="B915" s="55"/>
      <c r="C915" s="55"/>
      <c r="D915" s="55"/>
      <c r="E915" s="55"/>
      <c r="F915" s="55"/>
      <c r="G915" s="55"/>
      <c r="H915" s="87"/>
      <c r="I915" s="217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</row>
    <row r="916" spans="1:30" ht="80.099999999999994" customHeight="1">
      <c r="A916" s="55"/>
      <c r="B916" s="55"/>
      <c r="C916" s="55"/>
      <c r="D916" s="55"/>
      <c r="E916" s="55"/>
      <c r="F916" s="55"/>
      <c r="G916" s="55"/>
      <c r="H916" s="87"/>
      <c r="I916" s="217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</row>
    <row r="917" spans="1:30" ht="80.099999999999994" customHeight="1">
      <c r="A917" s="55"/>
      <c r="B917" s="55"/>
      <c r="C917" s="55"/>
      <c r="D917" s="55"/>
      <c r="E917" s="55"/>
      <c r="F917" s="55"/>
      <c r="G917" s="55"/>
      <c r="H917" s="87"/>
      <c r="I917" s="217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</row>
    <row r="918" spans="1:30" ht="80.099999999999994" customHeight="1">
      <c r="A918" s="55"/>
      <c r="B918" s="55"/>
      <c r="C918" s="55"/>
      <c r="D918" s="55"/>
      <c r="E918" s="55"/>
      <c r="F918" s="55"/>
      <c r="G918" s="55"/>
      <c r="H918" s="87"/>
      <c r="I918" s="217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</row>
    <row r="919" spans="1:30" ht="80.099999999999994" customHeight="1">
      <c r="A919" s="55"/>
      <c r="B919" s="55"/>
      <c r="C919" s="55"/>
      <c r="D919" s="55"/>
      <c r="E919" s="55"/>
      <c r="F919" s="55"/>
      <c r="G919" s="55"/>
      <c r="H919" s="87"/>
      <c r="I919" s="217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</row>
    <row r="920" spans="1:30" ht="80.099999999999994" customHeight="1">
      <c r="A920" s="55"/>
      <c r="B920" s="55"/>
      <c r="C920" s="55"/>
      <c r="D920" s="55"/>
      <c r="E920" s="55"/>
      <c r="F920" s="55"/>
      <c r="G920" s="55"/>
      <c r="H920" s="87"/>
      <c r="I920" s="217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</row>
    <row r="921" spans="1:30" ht="80.099999999999994" customHeight="1">
      <c r="A921" s="55"/>
      <c r="B921" s="55"/>
      <c r="C921" s="55"/>
      <c r="D921" s="55"/>
      <c r="E921" s="55"/>
      <c r="F921" s="55"/>
      <c r="G921" s="55"/>
      <c r="H921" s="87"/>
      <c r="I921" s="217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</row>
    <row r="922" spans="1:30" ht="80.099999999999994" customHeight="1">
      <c r="A922" s="55"/>
      <c r="B922" s="55"/>
      <c r="C922" s="55"/>
      <c r="D922" s="55"/>
      <c r="E922" s="55"/>
      <c r="F922" s="55"/>
      <c r="G922" s="55"/>
      <c r="H922" s="87"/>
      <c r="I922" s="217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</row>
    <row r="923" spans="1:30" ht="80.099999999999994" customHeight="1">
      <c r="A923" s="55"/>
      <c r="B923" s="55"/>
      <c r="C923" s="55"/>
      <c r="D923" s="55"/>
      <c r="E923" s="55"/>
      <c r="F923" s="55"/>
      <c r="G923" s="55"/>
      <c r="H923" s="87"/>
      <c r="I923" s="217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</row>
    <row r="924" spans="1:30" ht="80.099999999999994" customHeight="1">
      <c r="A924" s="55"/>
      <c r="B924" s="55"/>
      <c r="C924" s="55"/>
      <c r="D924" s="55"/>
      <c r="E924" s="55"/>
      <c r="F924" s="55"/>
      <c r="G924" s="55"/>
      <c r="H924" s="87"/>
      <c r="I924" s="217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</row>
    <row r="925" spans="1:30" ht="80.099999999999994" customHeight="1">
      <c r="A925" s="55"/>
      <c r="B925" s="55"/>
      <c r="C925" s="55"/>
      <c r="D925" s="55"/>
      <c r="E925" s="55"/>
      <c r="F925" s="55"/>
      <c r="G925" s="55"/>
      <c r="H925" s="87"/>
      <c r="I925" s="217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</row>
    <row r="926" spans="1:30" ht="80.099999999999994" customHeight="1">
      <c r="A926" s="55"/>
      <c r="B926" s="55"/>
      <c r="C926" s="55"/>
      <c r="D926" s="55"/>
      <c r="E926" s="55"/>
      <c r="F926" s="55"/>
      <c r="G926" s="55"/>
      <c r="H926" s="87"/>
      <c r="I926" s="217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</row>
    <row r="927" spans="1:30" ht="80.099999999999994" customHeight="1">
      <c r="A927" s="55"/>
      <c r="B927" s="55"/>
      <c r="C927" s="55"/>
      <c r="D927" s="55"/>
      <c r="E927" s="55"/>
      <c r="F927" s="55"/>
      <c r="G927" s="55"/>
      <c r="H927" s="87"/>
      <c r="I927" s="217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</row>
    <row r="928" spans="1:30" ht="80.099999999999994" customHeight="1">
      <c r="A928" s="55"/>
      <c r="B928" s="55"/>
      <c r="C928" s="55"/>
      <c r="D928" s="55"/>
      <c r="E928" s="55"/>
      <c r="F928" s="55"/>
      <c r="G928" s="55"/>
      <c r="H928" s="87"/>
      <c r="I928" s="217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</row>
    <row r="929" spans="1:30" ht="80.099999999999994" customHeight="1">
      <c r="A929" s="55"/>
      <c r="B929" s="55"/>
      <c r="C929" s="55"/>
      <c r="D929" s="55"/>
      <c r="E929" s="55"/>
      <c r="F929" s="55"/>
      <c r="G929" s="55"/>
      <c r="H929" s="87"/>
      <c r="I929" s="217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</row>
    <row r="930" spans="1:30" ht="80.099999999999994" customHeight="1">
      <c r="A930" s="55"/>
      <c r="B930" s="55"/>
      <c r="C930" s="55"/>
      <c r="D930" s="55"/>
      <c r="E930" s="55"/>
      <c r="F930" s="55"/>
      <c r="G930" s="55"/>
      <c r="H930" s="87"/>
      <c r="I930" s="217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</row>
    <row r="931" spans="1:30" ht="80.099999999999994" customHeight="1">
      <c r="A931" s="55"/>
      <c r="B931" s="55"/>
      <c r="C931" s="55"/>
      <c r="D931" s="55"/>
      <c r="E931" s="55"/>
      <c r="F931" s="55"/>
      <c r="G931" s="55"/>
      <c r="H931" s="87"/>
      <c r="I931" s="217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</row>
    <row r="932" spans="1:30" ht="80.099999999999994" customHeight="1">
      <c r="A932" s="55"/>
      <c r="B932" s="55"/>
      <c r="C932" s="55"/>
      <c r="D932" s="55"/>
      <c r="E932" s="55"/>
      <c r="F932" s="55"/>
      <c r="G932" s="55"/>
      <c r="H932" s="87"/>
      <c r="I932" s="217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</row>
    <row r="933" spans="1:30" ht="80.099999999999994" customHeight="1">
      <c r="A933" s="55"/>
      <c r="B933" s="55"/>
      <c r="C933" s="55"/>
      <c r="D933" s="55"/>
      <c r="E933" s="55"/>
      <c r="F933" s="55"/>
      <c r="G933" s="55"/>
      <c r="H933" s="87"/>
      <c r="I933" s="217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</row>
    <row r="934" spans="1:30" ht="80.099999999999994" customHeight="1">
      <c r="A934" s="55"/>
      <c r="B934" s="55"/>
      <c r="C934" s="55"/>
      <c r="D934" s="55"/>
      <c r="E934" s="55"/>
      <c r="F934" s="55"/>
      <c r="G934" s="55"/>
      <c r="H934" s="87"/>
      <c r="I934" s="217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</row>
    <row r="935" spans="1:30" ht="80.099999999999994" customHeight="1">
      <c r="A935" s="55"/>
      <c r="B935" s="55"/>
      <c r="C935" s="55"/>
      <c r="D935" s="55"/>
      <c r="E935" s="55"/>
      <c r="F935" s="55"/>
      <c r="G935" s="55"/>
      <c r="H935" s="87"/>
      <c r="I935" s="217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</row>
    <row r="936" spans="1:30" ht="80.099999999999994" customHeight="1">
      <c r="A936" s="55"/>
      <c r="B936" s="55"/>
      <c r="C936" s="55"/>
      <c r="D936" s="55"/>
      <c r="E936" s="55"/>
      <c r="F936" s="55"/>
      <c r="G936" s="55"/>
      <c r="H936" s="87"/>
      <c r="I936" s="217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</row>
    <row r="937" spans="1:30" ht="80.099999999999994" customHeight="1">
      <c r="A937" s="55"/>
      <c r="B937" s="55"/>
      <c r="C937" s="55"/>
      <c r="D937" s="55"/>
      <c r="E937" s="55"/>
      <c r="F937" s="55"/>
      <c r="G937" s="55"/>
      <c r="H937" s="87"/>
      <c r="I937" s="217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</row>
    <row r="938" spans="1:30" ht="80.099999999999994" customHeight="1">
      <c r="A938" s="55"/>
      <c r="B938" s="55"/>
      <c r="C938" s="55"/>
      <c r="D938" s="55"/>
      <c r="E938" s="55"/>
      <c r="F938" s="55"/>
      <c r="G938" s="55"/>
      <c r="H938" s="87"/>
      <c r="I938" s="217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</row>
    <row r="939" spans="1:30" ht="80.099999999999994" customHeight="1">
      <c r="A939" s="55"/>
      <c r="B939" s="55"/>
      <c r="C939" s="55"/>
      <c r="D939" s="55"/>
      <c r="E939" s="55"/>
      <c r="F939" s="55"/>
      <c r="G939" s="55"/>
      <c r="H939" s="87"/>
      <c r="I939" s="217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</row>
    <row r="940" spans="1:30" ht="80.099999999999994" customHeight="1">
      <c r="A940" s="55"/>
      <c r="B940" s="55"/>
      <c r="C940" s="55"/>
      <c r="D940" s="55"/>
      <c r="E940" s="55"/>
      <c r="F940" s="55"/>
      <c r="G940" s="55"/>
      <c r="H940" s="87"/>
      <c r="I940" s="217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</row>
    <row r="941" spans="1:30" ht="80.099999999999994" customHeight="1">
      <c r="A941" s="55"/>
      <c r="B941" s="55"/>
      <c r="C941" s="55"/>
      <c r="D941" s="55"/>
      <c r="E941" s="55"/>
      <c r="F941" s="55"/>
      <c r="G941" s="55"/>
      <c r="H941" s="87"/>
      <c r="I941" s="217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</row>
    <row r="942" spans="1:30" ht="80.099999999999994" customHeight="1">
      <c r="A942" s="55"/>
      <c r="B942" s="55"/>
      <c r="C942" s="55"/>
      <c r="D942" s="55"/>
      <c r="E942" s="55"/>
      <c r="F942" s="55"/>
      <c r="G942" s="55"/>
      <c r="H942" s="87"/>
      <c r="I942" s="217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</row>
    <row r="943" spans="1:30" ht="80.099999999999994" customHeight="1">
      <c r="A943" s="55"/>
      <c r="B943" s="55"/>
      <c r="C943" s="55"/>
      <c r="D943" s="55"/>
      <c r="E943" s="55"/>
      <c r="F943" s="55"/>
      <c r="G943" s="55"/>
      <c r="H943" s="87"/>
      <c r="I943" s="217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</row>
    <row r="944" spans="1:30" ht="80.099999999999994" customHeight="1">
      <c r="A944" s="55"/>
      <c r="B944" s="55"/>
      <c r="C944" s="55"/>
      <c r="D944" s="55"/>
      <c r="E944" s="55"/>
      <c r="F944" s="55"/>
      <c r="G944" s="55"/>
      <c r="H944" s="87"/>
      <c r="I944" s="217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</row>
    <row r="945" spans="1:30" ht="80.099999999999994" customHeight="1">
      <c r="A945" s="55"/>
      <c r="B945" s="55"/>
      <c r="C945" s="55"/>
      <c r="D945" s="55"/>
      <c r="E945" s="55"/>
      <c r="F945" s="55"/>
      <c r="G945" s="55"/>
      <c r="H945" s="87"/>
      <c r="I945" s="217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</row>
    <row r="946" spans="1:30" ht="80.099999999999994" customHeight="1">
      <c r="A946" s="55"/>
      <c r="B946" s="55"/>
      <c r="C946" s="55"/>
      <c r="D946" s="55"/>
      <c r="E946" s="55"/>
      <c r="F946" s="55"/>
      <c r="G946" s="55"/>
      <c r="H946" s="87"/>
      <c r="I946" s="217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</row>
    <row r="947" spans="1:30" ht="80.099999999999994" customHeight="1">
      <c r="A947" s="55"/>
      <c r="B947" s="55"/>
      <c r="C947" s="55"/>
      <c r="D947" s="55"/>
      <c r="E947" s="55"/>
      <c r="F947" s="55"/>
      <c r="G947" s="55"/>
      <c r="H947" s="87"/>
      <c r="I947" s="217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</row>
    <row r="948" spans="1:30" ht="80.099999999999994" customHeight="1">
      <c r="A948" s="55"/>
      <c r="B948" s="55"/>
      <c r="C948" s="55"/>
      <c r="D948" s="55"/>
      <c r="E948" s="55"/>
      <c r="F948" s="55"/>
      <c r="G948" s="55"/>
      <c r="H948" s="87"/>
      <c r="I948" s="217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</row>
    <row r="949" spans="1:30" ht="80.099999999999994" customHeight="1">
      <c r="A949" s="55"/>
      <c r="B949" s="55"/>
      <c r="C949" s="55"/>
      <c r="D949" s="55"/>
      <c r="E949" s="55"/>
      <c r="F949" s="55"/>
      <c r="G949" s="55"/>
      <c r="H949" s="87"/>
      <c r="I949" s="217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</row>
    <row r="950" spans="1:30" ht="80.099999999999994" customHeight="1">
      <c r="A950" s="55"/>
      <c r="B950" s="55"/>
      <c r="C950" s="55"/>
      <c r="D950" s="55"/>
      <c r="E950" s="55"/>
      <c r="F950" s="55"/>
      <c r="G950" s="55"/>
      <c r="H950" s="87"/>
      <c r="I950" s="217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</row>
    <row r="951" spans="1:30" ht="80.099999999999994" customHeight="1">
      <c r="A951" s="55"/>
      <c r="B951" s="55"/>
      <c r="C951" s="55"/>
      <c r="D951" s="55"/>
      <c r="E951" s="55"/>
      <c r="F951" s="55"/>
      <c r="G951" s="55"/>
      <c r="H951" s="87"/>
      <c r="I951" s="217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</row>
    <row r="952" spans="1:30" ht="80.099999999999994" customHeight="1">
      <c r="A952" s="55"/>
      <c r="B952" s="55"/>
      <c r="C952" s="55"/>
      <c r="D952" s="55"/>
      <c r="E952" s="55"/>
      <c r="F952" s="55"/>
      <c r="G952" s="55"/>
      <c r="H952" s="87"/>
      <c r="I952" s="217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</row>
    <row r="953" spans="1:30" ht="80.099999999999994" customHeight="1">
      <c r="A953" s="55"/>
      <c r="B953" s="55"/>
      <c r="C953" s="55"/>
      <c r="D953" s="55"/>
      <c r="E953" s="55"/>
      <c r="F953" s="55"/>
      <c r="G953" s="55"/>
      <c r="H953" s="87"/>
      <c r="I953" s="217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</row>
    <row r="954" spans="1:30" ht="80.099999999999994" customHeight="1">
      <c r="A954" s="55"/>
      <c r="B954" s="55"/>
      <c r="C954" s="55"/>
      <c r="D954" s="55"/>
      <c r="E954" s="55"/>
      <c r="F954" s="55"/>
      <c r="G954" s="55"/>
      <c r="H954" s="87"/>
      <c r="I954" s="217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</row>
    <row r="955" spans="1:30" ht="80.099999999999994" customHeight="1">
      <c r="A955" s="55"/>
      <c r="B955" s="55"/>
      <c r="C955" s="55"/>
      <c r="D955" s="55"/>
      <c r="E955" s="55"/>
      <c r="F955" s="55"/>
      <c r="G955" s="55"/>
      <c r="H955" s="87"/>
      <c r="I955" s="217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</row>
    <row r="956" spans="1:30" ht="80.099999999999994" customHeight="1">
      <c r="A956" s="55"/>
      <c r="B956" s="55"/>
      <c r="C956" s="55"/>
      <c r="D956" s="55"/>
      <c r="E956" s="55"/>
      <c r="F956" s="55"/>
      <c r="G956" s="55"/>
      <c r="H956" s="87"/>
      <c r="I956" s="217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</row>
    <row r="957" spans="1:30" ht="80.099999999999994" customHeight="1">
      <c r="A957" s="55"/>
      <c r="B957" s="55"/>
      <c r="C957" s="55"/>
      <c r="D957" s="55"/>
      <c r="E957" s="55"/>
      <c r="F957" s="55"/>
      <c r="G957" s="55"/>
      <c r="H957" s="87"/>
      <c r="I957" s="217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</row>
    <row r="958" spans="1:30" ht="80.099999999999994" customHeight="1">
      <c r="A958" s="55"/>
      <c r="B958" s="55"/>
      <c r="C958" s="55"/>
      <c r="D958" s="55"/>
      <c r="E958" s="55"/>
      <c r="F958" s="55"/>
      <c r="G958" s="55"/>
      <c r="H958" s="87"/>
      <c r="I958" s="217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</row>
    <row r="959" spans="1:30" ht="80.099999999999994" customHeight="1">
      <c r="A959" s="55"/>
      <c r="B959" s="55"/>
      <c r="C959" s="55"/>
      <c r="D959" s="55"/>
      <c r="E959" s="55"/>
      <c r="F959" s="55"/>
      <c r="G959" s="55"/>
      <c r="H959" s="87"/>
      <c r="I959" s="217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</row>
    <row r="960" spans="1:30" ht="80.099999999999994" customHeight="1">
      <c r="A960" s="55"/>
      <c r="B960" s="55"/>
      <c r="C960" s="55"/>
      <c r="D960" s="55"/>
      <c r="E960" s="55"/>
      <c r="F960" s="55"/>
      <c r="G960" s="55"/>
      <c r="H960" s="87"/>
      <c r="I960" s="217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</row>
    <row r="961" spans="1:30" ht="80.099999999999994" customHeight="1">
      <c r="A961" s="55"/>
      <c r="B961" s="55"/>
      <c r="C961" s="55"/>
      <c r="D961" s="55"/>
      <c r="E961" s="55"/>
      <c r="F961" s="55"/>
      <c r="G961" s="55"/>
      <c r="H961" s="87"/>
      <c r="I961" s="217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</row>
    <row r="962" spans="1:30" ht="80.099999999999994" customHeight="1">
      <c r="A962" s="55"/>
      <c r="B962" s="55"/>
      <c r="C962" s="55"/>
      <c r="D962" s="55"/>
      <c r="E962" s="55"/>
      <c r="F962" s="55"/>
      <c r="G962" s="55"/>
      <c r="H962" s="87"/>
      <c r="I962" s="217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</row>
    <row r="963" spans="1:30" ht="80.099999999999994" customHeight="1">
      <c r="A963" s="55"/>
      <c r="B963" s="55"/>
      <c r="C963" s="55"/>
      <c r="D963" s="55"/>
      <c r="E963" s="55"/>
      <c r="F963" s="55"/>
      <c r="G963" s="55"/>
      <c r="H963" s="87"/>
      <c r="I963" s="217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</row>
    <row r="964" spans="1:30" ht="80.099999999999994" customHeight="1">
      <c r="A964" s="55"/>
      <c r="B964" s="55"/>
      <c r="C964" s="55"/>
      <c r="D964" s="55"/>
      <c r="E964" s="55"/>
      <c r="F964" s="55"/>
      <c r="G964" s="55"/>
      <c r="H964" s="87"/>
      <c r="I964" s="217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</row>
    <row r="965" spans="1:30" ht="80.099999999999994" customHeight="1">
      <c r="A965" s="55"/>
      <c r="B965" s="55"/>
      <c r="C965" s="55"/>
      <c r="D965" s="55"/>
      <c r="E965" s="55"/>
      <c r="F965" s="55"/>
      <c r="G965" s="55"/>
      <c r="H965" s="87"/>
      <c r="I965" s="217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</row>
    <row r="966" spans="1:30" ht="80.099999999999994" customHeight="1">
      <c r="A966" s="55"/>
      <c r="B966" s="55"/>
      <c r="C966" s="55"/>
      <c r="D966" s="55"/>
      <c r="E966" s="55"/>
      <c r="F966" s="55"/>
      <c r="G966" s="55"/>
      <c r="H966" s="87"/>
      <c r="I966" s="217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</row>
    <row r="967" spans="1:30" ht="80.099999999999994" customHeight="1">
      <c r="A967" s="55"/>
      <c r="B967" s="55"/>
      <c r="C967" s="55"/>
      <c r="D967" s="55"/>
      <c r="E967" s="55"/>
      <c r="F967" s="55"/>
      <c r="G967" s="55"/>
      <c r="H967" s="87"/>
      <c r="I967" s="217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</row>
    <row r="968" spans="1:30" ht="80.099999999999994" customHeight="1">
      <c r="A968" s="55"/>
      <c r="B968" s="55"/>
      <c r="C968" s="55"/>
      <c r="D968" s="55"/>
      <c r="E968" s="55"/>
      <c r="F968" s="55"/>
      <c r="G968" s="55"/>
      <c r="H968" s="87"/>
      <c r="I968" s="217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</row>
    <row r="969" spans="1:30" ht="80.099999999999994" customHeight="1">
      <c r="A969" s="55"/>
      <c r="B969" s="55"/>
      <c r="C969" s="55"/>
      <c r="D969" s="55"/>
      <c r="E969" s="55"/>
      <c r="F969" s="55"/>
      <c r="G969" s="55"/>
      <c r="H969" s="87"/>
      <c r="I969" s="217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</row>
    <row r="970" spans="1:30" ht="80.099999999999994" customHeight="1">
      <c r="A970" s="55"/>
      <c r="B970" s="55"/>
      <c r="C970" s="55"/>
      <c r="D970" s="55"/>
      <c r="E970" s="55"/>
      <c r="F970" s="55"/>
      <c r="G970" s="55"/>
      <c r="H970" s="87"/>
      <c r="I970" s="217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</row>
    <row r="971" spans="1:30" ht="80.099999999999994" customHeight="1">
      <c r="A971" s="55"/>
      <c r="B971" s="55"/>
      <c r="C971" s="55"/>
      <c r="D971" s="55"/>
      <c r="E971" s="55"/>
      <c r="F971" s="55"/>
      <c r="G971" s="55"/>
      <c r="H971" s="87"/>
      <c r="I971" s="217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</row>
    <row r="972" spans="1:30" ht="80.099999999999994" customHeight="1">
      <c r="A972" s="55"/>
      <c r="B972" s="55"/>
      <c r="C972" s="55"/>
      <c r="D972" s="55"/>
      <c r="E972" s="55"/>
      <c r="F972" s="55"/>
      <c r="G972" s="55"/>
      <c r="H972" s="87"/>
      <c r="I972" s="217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</row>
    <row r="973" spans="1:30" ht="80.099999999999994" customHeight="1">
      <c r="A973" s="55"/>
      <c r="B973" s="55"/>
      <c r="C973" s="55"/>
      <c r="D973" s="55"/>
      <c r="E973" s="55"/>
      <c r="F973" s="55"/>
      <c r="G973" s="55"/>
      <c r="H973" s="87"/>
      <c r="I973" s="217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</row>
    <row r="974" spans="1:30" ht="80.099999999999994" customHeight="1">
      <c r="A974" s="55"/>
      <c r="B974" s="55"/>
      <c r="C974" s="55"/>
      <c r="D974" s="55"/>
      <c r="E974" s="55"/>
      <c r="F974" s="55"/>
      <c r="G974" s="55"/>
      <c r="H974" s="87"/>
      <c r="I974" s="217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</row>
    <row r="975" spans="1:30" ht="80.099999999999994" customHeight="1">
      <c r="A975" s="55"/>
      <c r="B975" s="55"/>
      <c r="C975" s="55"/>
      <c r="D975" s="55"/>
      <c r="E975" s="55"/>
      <c r="F975" s="55"/>
      <c r="G975" s="55"/>
      <c r="H975" s="87"/>
      <c r="I975" s="217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</row>
    <row r="976" spans="1:30" ht="80.099999999999994" customHeight="1">
      <c r="A976" s="55"/>
      <c r="B976" s="55"/>
      <c r="C976" s="55"/>
      <c r="D976" s="55"/>
      <c r="E976" s="55"/>
      <c r="F976" s="55"/>
      <c r="G976" s="55"/>
      <c r="H976" s="87"/>
      <c r="I976" s="217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</row>
    <row r="977" spans="1:30" ht="80.099999999999994" customHeight="1">
      <c r="A977" s="55"/>
      <c r="B977" s="55"/>
      <c r="C977" s="55"/>
      <c r="D977" s="55"/>
      <c r="E977" s="55"/>
      <c r="F977" s="55"/>
      <c r="G977" s="55"/>
      <c r="H977" s="87"/>
      <c r="I977" s="217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</row>
    <row r="978" spans="1:30" ht="80.099999999999994" customHeight="1">
      <c r="A978" s="55"/>
      <c r="B978" s="55"/>
      <c r="C978" s="55"/>
      <c r="D978" s="55"/>
      <c r="E978" s="55"/>
      <c r="F978" s="55"/>
      <c r="G978" s="55"/>
      <c r="H978" s="87"/>
      <c r="I978" s="217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</row>
    <row r="979" spans="1:30" ht="80.099999999999994" customHeight="1">
      <c r="A979" s="55"/>
      <c r="B979" s="55"/>
      <c r="C979" s="55"/>
      <c r="D979" s="55"/>
      <c r="E979" s="55"/>
      <c r="F979" s="55"/>
      <c r="G979" s="55"/>
      <c r="H979" s="87"/>
      <c r="I979" s="217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</row>
    <row r="980" spans="1:30" ht="80.099999999999994" customHeight="1">
      <c r="A980" s="55"/>
      <c r="B980" s="55"/>
      <c r="C980" s="55"/>
      <c r="D980" s="55"/>
      <c r="E980" s="55"/>
      <c r="F980" s="55"/>
      <c r="G980" s="55"/>
      <c r="H980" s="87"/>
      <c r="I980" s="217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</row>
    <row r="981" spans="1:30" ht="80.099999999999994" customHeight="1">
      <c r="A981" s="55"/>
      <c r="B981" s="55"/>
      <c r="C981" s="55"/>
      <c r="D981" s="55"/>
      <c r="E981" s="55"/>
      <c r="F981" s="55"/>
      <c r="G981" s="55"/>
      <c r="H981" s="87"/>
      <c r="I981" s="217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</row>
    <row r="982" spans="1:30" ht="80.099999999999994" customHeight="1">
      <c r="A982" s="55"/>
      <c r="B982" s="55"/>
      <c r="C982" s="55"/>
      <c r="D982" s="55"/>
      <c r="E982" s="55"/>
      <c r="F982" s="55"/>
      <c r="G982" s="55"/>
      <c r="H982" s="87"/>
      <c r="I982" s="217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</row>
    <row r="983" spans="1:30" ht="80.099999999999994" customHeight="1">
      <c r="A983" s="55"/>
      <c r="B983" s="55"/>
      <c r="C983" s="55"/>
      <c r="D983" s="55"/>
      <c r="E983" s="55"/>
      <c r="F983" s="55"/>
      <c r="G983" s="55"/>
      <c r="H983" s="87"/>
      <c r="I983" s="217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</row>
    <row r="984" spans="1:30" ht="80.099999999999994" customHeight="1">
      <c r="A984" s="55"/>
      <c r="B984" s="55"/>
      <c r="C984" s="55"/>
      <c r="D984" s="55"/>
      <c r="E984" s="55"/>
      <c r="F984" s="55"/>
      <c r="G984" s="55"/>
      <c r="H984" s="87"/>
      <c r="I984" s="217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</row>
    <row r="985" spans="1:30" ht="80.099999999999994" customHeight="1">
      <c r="A985" s="55"/>
      <c r="B985" s="55"/>
      <c r="C985" s="55"/>
      <c r="D985" s="55"/>
      <c r="E985" s="55"/>
      <c r="F985" s="55"/>
      <c r="G985" s="55"/>
      <c r="H985" s="87"/>
      <c r="I985" s="217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</row>
    <row r="986" spans="1:30" ht="80.099999999999994" customHeight="1">
      <c r="A986" s="55"/>
      <c r="B986" s="55"/>
      <c r="C986" s="55"/>
      <c r="D986" s="55"/>
      <c r="E986" s="55"/>
      <c r="F986" s="55"/>
      <c r="G986" s="55"/>
      <c r="H986" s="87"/>
      <c r="I986" s="217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</row>
    <row r="987" spans="1:30" ht="80.099999999999994" customHeight="1">
      <c r="A987" s="55"/>
      <c r="B987" s="55"/>
      <c r="C987" s="55"/>
      <c r="D987" s="55"/>
      <c r="E987" s="55"/>
      <c r="F987" s="55"/>
      <c r="G987" s="55"/>
      <c r="H987" s="87"/>
      <c r="I987" s="217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</row>
    <row r="988" spans="1:30" ht="80.099999999999994" customHeight="1">
      <c r="A988" s="55"/>
      <c r="B988" s="55"/>
      <c r="C988" s="55"/>
      <c r="D988" s="55"/>
      <c r="E988" s="55"/>
      <c r="F988" s="55"/>
      <c r="G988" s="55"/>
      <c r="H988" s="87"/>
      <c r="I988" s="217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</row>
    <row r="989" spans="1:30" ht="80.099999999999994" customHeight="1">
      <c r="A989" s="55"/>
      <c r="B989" s="55"/>
      <c r="C989" s="55"/>
      <c r="D989" s="55"/>
      <c r="E989" s="55"/>
      <c r="F989" s="55"/>
      <c r="G989" s="55"/>
      <c r="H989" s="87"/>
      <c r="I989" s="217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</row>
    <row r="990" spans="1:30" ht="80.099999999999994" customHeight="1">
      <c r="A990" s="55"/>
      <c r="B990" s="55"/>
      <c r="C990" s="55"/>
      <c r="D990" s="55"/>
      <c r="E990" s="55"/>
      <c r="F990" s="55"/>
      <c r="G990" s="55"/>
      <c r="H990" s="87"/>
      <c r="I990" s="217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</row>
    <row r="991" spans="1:30" ht="80.099999999999994" customHeight="1">
      <c r="A991" s="55"/>
      <c r="B991" s="55"/>
      <c r="C991" s="55"/>
      <c r="D991" s="55"/>
      <c r="E991" s="55"/>
      <c r="F991" s="55"/>
      <c r="G991" s="55"/>
      <c r="H991" s="87"/>
      <c r="I991" s="217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</row>
    <row r="992" spans="1:30" ht="80.099999999999994" customHeight="1">
      <c r="A992" s="55"/>
      <c r="B992" s="55"/>
      <c r="C992" s="55"/>
      <c r="D992" s="55"/>
      <c r="E992" s="55"/>
      <c r="F992" s="55"/>
      <c r="G992" s="55"/>
      <c r="H992" s="87"/>
      <c r="I992" s="217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</row>
    <row r="993" spans="1:30" ht="80.099999999999994" customHeight="1">
      <c r="A993" s="55"/>
      <c r="B993" s="55"/>
      <c r="C993" s="55"/>
      <c r="D993" s="55"/>
      <c r="E993" s="55"/>
      <c r="F993" s="55"/>
      <c r="G993" s="55"/>
      <c r="H993" s="87"/>
      <c r="I993" s="217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</row>
    <row r="994" spans="1:30" ht="80.099999999999994" customHeight="1">
      <c r="A994" s="55"/>
      <c r="B994" s="55"/>
      <c r="C994" s="55"/>
      <c r="D994" s="55"/>
      <c r="E994" s="55"/>
      <c r="F994" s="55"/>
      <c r="G994" s="55"/>
      <c r="H994" s="87"/>
      <c r="I994" s="217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</row>
    <row r="995" spans="1:30" ht="80.099999999999994" customHeight="1">
      <c r="A995" s="55"/>
      <c r="B995" s="55"/>
      <c r="C995" s="55"/>
      <c r="D995" s="55"/>
      <c r="E995" s="55"/>
      <c r="F995" s="55"/>
      <c r="G995" s="55"/>
      <c r="H995" s="87"/>
      <c r="I995" s="217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</row>
    <row r="996" spans="1:30" ht="80.099999999999994" customHeight="1">
      <c r="A996" s="55"/>
      <c r="B996" s="55"/>
      <c r="C996" s="55"/>
      <c r="D996" s="55"/>
      <c r="E996" s="55"/>
      <c r="F996" s="55"/>
      <c r="G996" s="55"/>
      <c r="H996" s="87"/>
      <c r="I996" s="217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</row>
    <row r="997" spans="1:30" ht="80.099999999999994" customHeight="1">
      <c r="A997" s="55"/>
      <c r="B997" s="55"/>
      <c r="C997" s="55"/>
      <c r="D997" s="55"/>
      <c r="E997" s="55"/>
      <c r="F997" s="55"/>
      <c r="G997" s="55"/>
      <c r="H997" s="87"/>
      <c r="I997" s="217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</row>
    <row r="998" spans="1:30" ht="80.099999999999994" customHeight="1">
      <c r="A998" s="55"/>
      <c r="B998" s="55"/>
      <c r="C998" s="55"/>
      <c r="D998" s="55"/>
      <c r="E998" s="55"/>
      <c r="F998" s="55"/>
      <c r="G998" s="55"/>
      <c r="H998" s="87"/>
      <c r="I998" s="217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</row>
  </sheetData>
  <mergeCells count="2">
    <mergeCell ref="A1:H1"/>
    <mergeCell ref="C25:H25"/>
  </mergeCells>
  <phoneticPr fontId="14" type="noConversion"/>
  <pageMargins left="0.7" right="0.7" top="0.75" bottom="0.75" header="0" footer="0"/>
  <pageSetup paperSize="9" scale="29" orientation="portrait" r:id="rId1"/>
  <colBreaks count="1" manualBreakCount="1">
    <brk id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菜單→請菜名都修改這個</vt:lpstr>
      <vt:lpstr>食材明細KEY這裡</vt:lpstr>
      <vt:lpstr>素食</vt:lpstr>
      <vt:lpstr>食材明細KEY這裡!Print_Area</vt:lpstr>
      <vt:lpstr>素食!Print_Area</vt:lpstr>
      <vt:lpstr>菜單→請菜名都修改這個!Print_Area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G500</dc:creator>
  <cp:lastModifiedBy>User</cp:lastModifiedBy>
  <cp:lastPrinted>2023-11-16T05:07:17Z</cp:lastPrinted>
  <dcterms:created xsi:type="dcterms:W3CDTF">2015-07-08T00:45:38Z</dcterms:created>
  <dcterms:modified xsi:type="dcterms:W3CDTF">2023-12-11T08:58:31Z</dcterms:modified>
</cp:coreProperties>
</file>